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associat364.sharepoint.com/sites/aga/Shared Documents/Chapter Services/2026-2027 Program Year/"/>
    </mc:Choice>
  </mc:AlternateContent>
  <xr:revisionPtr revIDLastSave="2049" documentId="1_{272F643C-B6C0-4EDD-80D1-7C0EB4B57D30}" xr6:coauthVersionLast="47" xr6:coauthVersionMax="47" xr10:uidLastSave="{DF56145A-224D-4BEF-86AE-8851DEB2519B}"/>
  <bookViews>
    <workbookView xWindow="-120" yWindow="-120" windowWidth="29040" windowHeight="16440" tabRatio="851" activeTab="1" xr2:uid="{00000000-000D-0000-FFFF-FFFF00000000}"/>
  </bookViews>
  <sheets>
    <sheet name="General Information" sheetId="32" r:id="rId1"/>
    <sheet name="Deadline Tracker &amp; Pulse Checks" sheetId="33" r:id="rId2"/>
    <sheet name="Chapter Affiliation Req's" sheetId="16" r:id="rId3"/>
    <sheet name="Resources" sheetId="15" r:id="rId4"/>
    <sheet name="26-27 PY CEC Roster" sheetId="34" r:id="rId5"/>
    <sheet name="Sheet2" sheetId="28" state="hidden" r:id="rId6"/>
    <sheet name="Key Performance Indicators" sheetId="19" r:id="rId7"/>
    <sheet name="Membership Growth" sheetId="24" r:id="rId8"/>
  </sheets>
  <definedNames>
    <definedName name="_xlnm.Print_Area" localSheetId="6">'Key Performance Indicators'!$B$1:$J$21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33" l="1"/>
  <c r="G6" i="33"/>
  <c r="G7" i="33"/>
  <c r="G8" i="33"/>
  <c r="G9" i="33"/>
  <c r="G10" i="33"/>
  <c r="G11" i="33"/>
  <c r="G12" i="33"/>
  <c r="G13" i="33"/>
  <c r="G14" i="33"/>
  <c r="G15" i="33"/>
  <c r="G16" i="33"/>
  <c r="G17" i="33"/>
  <c r="G18" i="33"/>
  <c r="G19" i="33"/>
  <c r="G20" i="33"/>
  <c r="S79" i="24"/>
  <c r="S78" i="24"/>
  <c r="S75" i="24"/>
  <c r="S73" i="24"/>
  <c r="S72" i="24"/>
  <c r="S70" i="24"/>
  <c r="S69" i="24"/>
  <c r="S63" i="24"/>
  <c r="S61" i="24"/>
  <c r="P60" i="24"/>
  <c r="S58" i="24"/>
  <c r="S57" i="24"/>
  <c r="S51" i="24"/>
  <c r="S49" i="24"/>
  <c r="S48" i="24"/>
  <c r="S46" i="24"/>
  <c r="P45" i="24"/>
  <c r="S39" i="24"/>
  <c r="S37" i="24"/>
  <c r="P36" i="24"/>
  <c r="S34" i="24"/>
  <c r="P33" i="24"/>
  <c r="S27" i="24"/>
  <c r="S25" i="24"/>
  <c r="P24" i="24"/>
  <c r="S22" i="24"/>
  <c r="S21" i="24"/>
  <c r="S15" i="24"/>
  <c r="S13" i="24"/>
  <c r="S12" i="24"/>
  <c r="S10" i="24"/>
  <c r="P9" i="24"/>
  <c r="J19" i="19"/>
  <c r="J4" i="19"/>
  <c r="I14" i="16"/>
  <c r="I21" i="19"/>
  <c r="G21" i="19"/>
  <c r="J20" i="19"/>
  <c r="J17" i="19"/>
  <c r="J14" i="19"/>
  <c r="J12" i="19"/>
  <c r="J11" i="19"/>
  <c r="J8" i="19"/>
  <c r="J9" i="19"/>
  <c r="J7" i="19"/>
  <c r="J5" i="19"/>
  <c r="J3" i="19"/>
  <c r="S80" i="24"/>
  <c r="R80" i="24"/>
  <c r="Q80" i="24"/>
  <c r="P80" i="24"/>
  <c r="R79" i="24"/>
  <c r="P79" i="24"/>
  <c r="R78" i="24"/>
  <c r="Q78" i="24"/>
  <c r="P78" i="24"/>
  <c r="S77" i="24"/>
  <c r="R77" i="24"/>
  <c r="Q77" i="24"/>
  <c r="P77" i="24"/>
  <c r="S76" i="24"/>
  <c r="R76" i="24"/>
  <c r="Q76" i="24"/>
  <c r="P76" i="24"/>
  <c r="R75" i="24"/>
  <c r="Q75" i="24"/>
  <c r="P75" i="24"/>
  <c r="S74" i="24"/>
  <c r="R74" i="24"/>
  <c r="Q74" i="24"/>
  <c r="P74" i="24"/>
  <c r="S71" i="24"/>
  <c r="R71" i="24"/>
  <c r="Q71" i="24"/>
  <c r="P71" i="24"/>
  <c r="S68" i="24"/>
  <c r="R68" i="24"/>
  <c r="Q68" i="24"/>
  <c r="P68" i="24"/>
  <c r="S67" i="24"/>
  <c r="R67" i="24"/>
  <c r="Q67" i="24"/>
  <c r="P67" i="24"/>
  <c r="S66" i="24"/>
  <c r="R66" i="24"/>
  <c r="Q66" i="24"/>
  <c r="P66" i="24"/>
  <c r="S65" i="24"/>
  <c r="R65" i="24"/>
  <c r="Q65" i="24"/>
  <c r="P65" i="24"/>
  <c r="S64" i="24"/>
  <c r="R64" i="24"/>
  <c r="Q64" i="24"/>
  <c r="P64" i="24"/>
  <c r="R63" i="24"/>
  <c r="Q63" i="24"/>
  <c r="P63" i="24"/>
  <c r="S62" i="24"/>
  <c r="R62" i="24"/>
  <c r="Q62" i="24"/>
  <c r="P62" i="24"/>
  <c r="S59" i="24"/>
  <c r="R59" i="24"/>
  <c r="Q59" i="24"/>
  <c r="P59" i="24"/>
  <c r="S56" i="24"/>
  <c r="R56" i="24"/>
  <c r="Q56" i="24"/>
  <c r="P56" i="24"/>
  <c r="S55" i="24"/>
  <c r="R55" i="24"/>
  <c r="Q55" i="24"/>
  <c r="P55" i="24"/>
  <c r="S54" i="24"/>
  <c r="R54" i="24"/>
  <c r="Q54" i="24"/>
  <c r="P54" i="24"/>
  <c r="S53" i="24"/>
  <c r="R53" i="24"/>
  <c r="Q53" i="24"/>
  <c r="P53" i="24"/>
  <c r="S52" i="24"/>
  <c r="R52" i="24"/>
  <c r="Q52" i="24"/>
  <c r="P52" i="24"/>
  <c r="R51" i="24"/>
  <c r="Q51" i="24"/>
  <c r="P51" i="24"/>
  <c r="S50" i="24"/>
  <c r="R50" i="24"/>
  <c r="Q50" i="24"/>
  <c r="P50" i="24"/>
  <c r="S47" i="24"/>
  <c r="R47" i="24"/>
  <c r="Q47" i="24"/>
  <c r="P47" i="24"/>
  <c r="S44" i="24"/>
  <c r="R44" i="24"/>
  <c r="Q44" i="24"/>
  <c r="P44" i="24"/>
  <c r="S43" i="24"/>
  <c r="R43" i="24"/>
  <c r="Q43" i="24"/>
  <c r="P43" i="24"/>
  <c r="S42" i="24"/>
  <c r="R42" i="24"/>
  <c r="Q42" i="24"/>
  <c r="P42" i="24"/>
  <c r="S41" i="24"/>
  <c r="R41" i="24"/>
  <c r="Q41" i="24"/>
  <c r="P41" i="24"/>
  <c r="S40" i="24"/>
  <c r="R40" i="24"/>
  <c r="Q40" i="24"/>
  <c r="P40" i="24"/>
  <c r="R39" i="24"/>
  <c r="Q39" i="24"/>
  <c r="P39" i="24"/>
  <c r="S38" i="24"/>
  <c r="R38" i="24"/>
  <c r="Q38" i="24"/>
  <c r="P38" i="24"/>
  <c r="S35" i="24"/>
  <c r="R35" i="24"/>
  <c r="Q35" i="24"/>
  <c r="P35" i="24"/>
  <c r="S32" i="24"/>
  <c r="R32" i="24"/>
  <c r="Q32" i="24"/>
  <c r="P32" i="24"/>
  <c r="S31" i="24"/>
  <c r="R31" i="24"/>
  <c r="Q31" i="24"/>
  <c r="P31" i="24"/>
  <c r="S30" i="24"/>
  <c r="R30" i="24"/>
  <c r="Q30" i="24"/>
  <c r="P30" i="24"/>
  <c r="S29" i="24"/>
  <c r="R29" i="24"/>
  <c r="Q29" i="24"/>
  <c r="P29" i="24"/>
  <c r="S28" i="24"/>
  <c r="R28" i="24"/>
  <c r="Q28" i="24"/>
  <c r="P28" i="24"/>
  <c r="R27" i="24"/>
  <c r="Q27" i="24"/>
  <c r="P27" i="24"/>
  <c r="S26" i="24"/>
  <c r="R26" i="24"/>
  <c r="Q26" i="24"/>
  <c r="P26" i="24"/>
  <c r="S23" i="24"/>
  <c r="R23" i="24"/>
  <c r="Q23" i="24"/>
  <c r="P23" i="24"/>
  <c r="S20" i="24"/>
  <c r="R20" i="24"/>
  <c r="Q20" i="24"/>
  <c r="P20" i="24"/>
  <c r="S19" i="24"/>
  <c r="R19" i="24"/>
  <c r="Q19" i="24"/>
  <c r="P19" i="24"/>
  <c r="S18" i="24"/>
  <c r="R18" i="24"/>
  <c r="Q18" i="24"/>
  <c r="P18" i="24"/>
  <c r="S17" i="24"/>
  <c r="R17" i="24"/>
  <c r="Q17" i="24"/>
  <c r="P17" i="24"/>
  <c r="S16" i="24"/>
  <c r="R16" i="24"/>
  <c r="Q16" i="24"/>
  <c r="P16" i="24"/>
  <c r="R15" i="24"/>
  <c r="Q15" i="24"/>
  <c r="P15" i="24"/>
  <c r="S14" i="24"/>
  <c r="R14" i="24"/>
  <c r="Q14" i="24"/>
  <c r="P14" i="24"/>
  <c r="S11" i="24"/>
  <c r="R11" i="24"/>
  <c r="Q11" i="24"/>
  <c r="P11" i="24"/>
  <c r="S8" i="24"/>
  <c r="R8" i="24"/>
  <c r="Q8" i="24"/>
  <c r="P8" i="24"/>
  <c r="S7" i="24"/>
  <c r="R7" i="24"/>
  <c r="Q7" i="24"/>
  <c r="P7" i="24"/>
  <c r="P12" i="24" l="1"/>
  <c r="P21" i="24"/>
  <c r="P48" i="24"/>
  <c r="P57" i="24"/>
  <c r="P69" i="24"/>
  <c r="P72" i="24"/>
  <c r="Q9" i="24"/>
  <c r="Q12" i="24"/>
  <c r="Q21" i="24"/>
  <c r="Q24" i="24"/>
  <c r="Q33" i="24"/>
  <c r="Q36" i="24"/>
  <c r="Q45" i="24"/>
  <c r="Q48" i="24"/>
  <c r="Q57" i="24"/>
  <c r="Q60" i="24"/>
  <c r="Q69" i="24"/>
  <c r="Q72" i="24"/>
  <c r="R9" i="24"/>
  <c r="R12" i="24"/>
  <c r="R21" i="24"/>
  <c r="R24" i="24"/>
  <c r="R33" i="24"/>
  <c r="R36" i="24"/>
  <c r="R45" i="24"/>
  <c r="R48" i="24"/>
  <c r="R57" i="24"/>
  <c r="R60" i="24"/>
  <c r="R69" i="24"/>
  <c r="R72" i="24"/>
  <c r="S9" i="24"/>
  <c r="S24" i="24"/>
  <c r="S33" i="24"/>
  <c r="S36" i="24"/>
  <c r="S45" i="24"/>
  <c r="S60" i="24"/>
  <c r="P34" i="24"/>
  <c r="P37" i="24"/>
  <c r="P58" i="24"/>
  <c r="P70" i="24"/>
  <c r="P73" i="24"/>
  <c r="Q10" i="24"/>
  <c r="Q13" i="24"/>
  <c r="Q22" i="24"/>
  <c r="Q25" i="24"/>
  <c r="Q34" i="24"/>
  <c r="Q37" i="24"/>
  <c r="Q46" i="24"/>
  <c r="Q49" i="24"/>
  <c r="Q58" i="24"/>
  <c r="Q61" i="24"/>
  <c r="Q70" i="24"/>
  <c r="Q73" i="24"/>
  <c r="Q79" i="24"/>
  <c r="P13" i="24"/>
  <c r="P61" i="24"/>
  <c r="R13" i="24"/>
  <c r="R25" i="24"/>
  <c r="R34" i="24"/>
  <c r="R37" i="24"/>
  <c r="R46" i="24"/>
  <c r="R49" i="24"/>
  <c r="R58" i="24"/>
  <c r="R61" i="24"/>
  <c r="R70" i="24"/>
  <c r="R73" i="24"/>
  <c r="P10" i="24"/>
  <c r="P22" i="24"/>
  <c r="P25" i="24"/>
  <c r="P46" i="24"/>
  <c r="P49" i="24"/>
  <c r="R10" i="24"/>
  <c r="R22" i="24"/>
  <c r="J21"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Dana Mark</author>
  </authors>
  <commentList>
    <comment ref="F14" authorId="0" shapeId="0" xr:uid="{C7F2876D-9723-4993-85F0-197E1E896318}">
      <text>
        <r>
          <rPr>
            <sz val="16"/>
            <color indexed="81"/>
            <rFont val="Century Gothic"/>
            <family val="2"/>
          </rPr>
          <t xml:space="preserve">Here’s how to do it: </t>
        </r>
        <r>
          <rPr>
            <sz val="16"/>
            <color indexed="81"/>
            <rFont val="Century Gothic"/>
            <family val="2"/>
          </rPr>
          <t xml:space="preserve">type </t>
        </r>
        <r>
          <rPr>
            <b/>
            <sz val="16"/>
            <color indexed="81"/>
            <rFont val="Century Gothic"/>
            <family val="2"/>
          </rPr>
          <t>@AGACGFM</t>
        </r>
        <r>
          <rPr>
            <sz val="16"/>
            <color indexed="81"/>
            <rFont val="Century Gothic"/>
            <family val="2"/>
          </rPr>
          <t xml:space="preserve"> in your post. It should pop up as a clickable tag</t>
        </r>
        <r>
          <rPr>
            <sz val="9"/>
            <color indexed="81"/>
            <rFont val="Tahoma"/>
            <family val="2"/>
          </rPr>
          <t>.</t>
        </r>
      </text>
    </comment>
    <comment ref="F21" authorId="0" shapeId="0" xr:uid="{49932ED6-C556-41CB-9AC4-47EE3074A401}">
      <text>
        <r>
          <rPr>
            <sz val="11"/>
            <color indexed="81"/>
            <rFont val="Tahoma"/>
            <family val="2"/>
          </rPr>
          <t xml:space="preserve">Please note that bonus points will be added to the ACE reporting page </t>
        </r>
        <r>
          <rPr>
            <b/>
            <u/>
            <sz val="11"/>
            <color indexed="81"/>
            <rFont val="Tahoma"/>
            <family val="2"/>
          </rPr>
          <t>AFTER</t>
        </r>
        <r>
          <rPr>
            <sz val="11"/>
            <color indexed="81"/>
            <rFont val="Tahoma"/>
            <family val="2"/>
          </rPr>
          <t xml:space="preserve"> the Final Pulse Check is completed.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Lauren Walters</author>
  </authors>
  <commentList>
    <comment ref="C4" authorId="0" shapeId="0" xr:uid="{11559200-762D-4E3E-BFFC-547C362CBFEE}">
      <text>
        <r>
          <rPr>
            <sz val="9"/>
            <color indexed="81"/>
            <rFont val="Tahoma"/>
            <family val="2"/>
          </rPr>
          <t>The number of members you start with as of May 1, 2026.</t>
        </r>
      </text>
    </comment>
    <comment ref="O4" authorId="0" shapeId="0" xr:uid="{CED9B2EB-E832-41C0-93C0-D7DB8E4EDC2B}">
      <text>
        <r>
          <rPr>
            <sz val="9"/>
            <color indexed="81"/>
            <rFont val="Tahoma"/>
            <family val="2"/>
          </rPr>
          <t>Final Overall Growth report will be pulled on May 1, 2027.</t>
        </r>
      </text>
    </comment>
    <comment ref="P4" authorId="0" shapeId="0" xr:uid="{5CB501F6-7BD9-4F30-AA39-8EC108A15BC3}">
      <text>
        <r>
          <rPr>
            <sz val="9"/>
            <color indexed="81"/>
            <rFont val="Tahoma"/>
            <family val="2"/>
          </rPr>
          <t xml:space="preserve">If, by May 1, 2027, your overall membership growth </t>
        </r>
        <r>
          <rPr>
            <b/>
            <sz val="9"/>
            <color indexed="81"/>
            <rFont val="Tahoma"/>
            <family val="2"/>
          </rPr>
          <t>maintains baseline up to 5% growth</t>
        </r>
        <r>
          <rPr>
            <sz val="9"/>
            <color indexed="81"/>
            <rFont val="Tahoma"/>
            <family val="2"/>
          </rPr>
          <t xml:space="preserve">, as shown by the Tier 1 total membership ranges. you’ll receive </t>
        </r>
        <r>
          <rPr>
            <b/>
            <sz val="9"/>
            <color indexed="81"/>
            <rFont val="Tahoma"/>
            <family val="2"/>
          </rPr>
          <t>100 points</t>
        </r>
        <r>
          <rPr>
            <sz val="9"/>
            <color indexed="81"/>
            <rFont val="Tahoma"/>
            <family val="2"/>
          </rPr>
          <t xml:space="preserve"> toward ACE for this program year.</t>
        </r>
      </text>
    </comment>
    <comment ref="Q4" authorId="0" shapeId="0" xr:uid="{0F7D0B27-F092-4714-90F0-C7258FCD9B91}">
      <text>
        <r>
          <rPr>
            <sz val="9"/>
            <color indexed="81"/>
            <rFont val="Tahoma"/>
            <family val="2"/>
          </rPr>
          <t xml:space="preserve">If, by May 1, 2027, your overall membership growth falls </t>
        </r>
        <r>
          <rPr>
            <b/>
            <sz val="9"/>
            <color indexed="81"/>
            <rFont val="Tahoma"/>
            <family val="2"/>
          </rPr>
          <t>between 5% and 10%,</t>
        </r>
        <r>
          <rPr>
            <sz val="9"/>
            <color indexed="81"/>
            <rFont val="Tahoma"/>
            <family val="2"/>
          </rPr>
          <t xml:space="preserve"> as shown by the Tier 2 total membership ranges. you’ll receive </t>
        </r>
        <r>
          <rPr>
            <b/>
            <sz val="9"/>
            <color indexed="81"/>
            <rFont val="Tahoma"/>
            <family val="2"/>
          </rPr>
          <t>300 points</t>
        </r>
        <r>
          <rPr>
            <sz val="9"/>
            <color indexed="81"/>
            <rFont val="Tahoma"/>
            <family val="2"/>
          </rPr>
          <t xml:space="preserve"> toward ACE for this program year.</t>
        </r>
      </text>
    </comment>
    <comment ref="R4" authorId="0" shapeId="0" xr:uid="{89F1AB3C-535B-4D31-AB41-B435FF9039E1}">
      <text>
        <r>
          <rPr>
            <sz val="9"/>
            <color indexed="81"/>
            <rFont val="Tahoma"/>
            <family val="2"/>
          </rPr>
          <t xml:space="preserve">If, by May 1, 2027, your overall membership growth falls </t>
        </r>
        <r>
          <rPr>
            <b/>
            <sz val="9"/>
            <color indexed="81"/>
            <rFont val="Tahoma"/>
            <family val="2"/>
          </rPr>
          <t>between 10% and 15%</t>
        </r>
        <r>
          <rPr>
            <sz val="9"/>
            <color indexed="81"/>
            <rFont val="Tahoma"/>
            <family val="2"/>
          </rPr>
          <t xml:space="preserve">, as shown by the Tier 2 total membership ranges. you’ll receive </t>
        </r>
        <r>
          <rPr>
            <b/>
            <sz val="9"/>
            <color indexed="81"/>
            <rFont val="Tahoma"/>
            <family val="2"/>
          </rPr>
          <t>500 points</t>
        </r>
        <r>
          <rPr>
            <sz val="9"/>
            <color indexed="81"/>
            <rFont val="Tahoma"/>
            <family val="2"/>
          </rPr>
          <t xml:space="preserve"> toward ACE for this program year.</t>
        </r>
      </text>
    </comment>
    <comment ref="S4" authorId="0" shapeId="0" xr:uid="{97F314A6-4F01-4499-8B9C-109F13FE3331}">
      <text>
        <r>
          <rPr>
            <sz val="9"/>
            <color indexed="81"/>
            <rFont val="Tahoma"/>
            <family val="2"/>
          </rPr>
          <t xml:space="preserve">If, by May 1, 2027, your overall membership growth </t>
        </r>
        <r>
          <rPr>
            <b/>
            <sz val="9"/>
            <color indexed="81"/>
            <rFont val="Tahoma"/>
            <family val="2"/>
          </rPr>
          <t>exceeds 15%</t>
        </r>
        <r>
          <rPr>
            <sz val="9"/>
            <color indexed="81"/>
            <rFont val="Tahoma"/>
            <family val="2"/>
          </rPr>
          <t xml:space="preserve">, as shown by the "Exceeds" totals in the Bonus Points column, you’ll receive the </t>
        </r>
        <r>
          <rPr>
            <b/>
            <sz val="9"/>
            <color indexed="81"/>
            <rFont val="Tahoma"/>
            <family val="2"/>
          </rPr>
          <t>extra 100 points</t>
        </r>
        <r>
          <rPr>
            <sz val="9"/>
            <color indexed="81"/>
            <rFont val="Tahoma"/>
            <family val="2"/>
          </rPr>
          <t xml:space="preserve"> in addition to the Tier 3, 500 points, for ACE this program year, making a total of </t>
        </r>
        <r>
          <rPr>
            <b/>
            <sz val="9"/>
            <color indexed="81"/>
            <rFont val="Tahoma"/>
            <family val="2"/>
          </rPr>
          <t>600 points</t>
        </r>
        <r>
          <rPr>
            <sz val="9"/>
            <color indexed="81"/>
            <rFont val="Tahoma"/>
            <family val="2"/>
          </rPr>
          <t xml:space="preserve">. </t>
        </r>
      </text>
    </comment>
  </commentList>
</comments>
</file>

<file path=xl/sharedStrings.xml><?xml version="1.0" encoding="utf-8"?>
<sst xmlns="http://schemas.openxmlformats.org/spreadsheetml/2006/main" count="394" uniqueCount="337">
  <si>
    <t>Achievements in Chapter Excellence (ACE) 
General Information</t>
  </si>
  <si>
    <t>Your one-stop guide for ACE submissions, resources, and support</t>
  </si>
  <si>
    <t>📝  Data Recording Form</t>
  </si>
  <si>
    <t>📊  Chapter Pulse Check</t>
  </si>
  <si>
    <t>📚  Chapter Resources</t>
  </si>
  <si>
    <t>✅  Before You Begin</t>
  </si>
  <si>
    <t>🔄  How ACE Submissions Work</t>
  </si>
  <si>
    <t>🔗  Commonly Used Resources</t>
  </si>
  <si>
    <t>☐  Review current CAR/KPI requirements
☐  Gather documentation before submission
☐  Submit updates through the Data Recording Form
☐  Review status on the Chapter Pulse Check page
☐  Submit final Pulse Check by May 1</t>
  </si>
  <si>
    <r>
      <rPr>
        <b/>
        <sz val="11"/>
        <color rgb="FF333333"/>
        <rFont val="Poppins"/>
      </rPr>
      <t xml:space="preserve">Step 1: </t>
    </r>
    <r>
      <rPr>
        <sz val="11"/>
        <color rgb="FF333333"/>
        <rFont val="Poppins"/>
      </rPr>
      <t xml:space="preserve">Submit or update documentation
                </t>
    </r>
    <r>
      <rPr>
        <b/>
        <sz val="11"/>
        <color rgb="FF333333"/>
        <rFont val="Poppins"/>
      </rPr>
      <t>→  Use the Data Recording Form</t>
    </r>
    <r>
      <rPr>
        <sz val="11"/>
        <color rgb="FF333333"/>
        <rFont val="Poppins"/>
      </rPr>
      <t xml:space="preserve">
</t>
    </r>
    <r>
      <rPr>
        <b/>
        <sz val="11"/>
        <color rgb="FF333333"/>
        <rFont val="Poppins"/>
      </rPr>
      <t xml:space="preserve">Step 2: </t>
    </r>
    <r>
      <rPr>
        <sz val="11"/>
        <color rgb="FF333333"/>
        <rFont val="Poppins"/>
      </rPr>
      <t xml:space="preserve">Review chapter status
             </t>
    </r>
    <r>
      <rPr>
        <b/>
        <sz val="11"/>
        <color rgb="FF333333"/>
        <rFont val="Poppins"/>
      </rPr>
      <t xml:space="preserve">   →  Check the Pulse Check page</t>
    </r>
    <r>
      <rPr>
        <sz val="11"/>
        <color rgb="FF333333"/>
        <rFont val="Poppins"/>
      </rPr>
      <t xml:space="preserve">
</t>
    </r>
    <r>
      <rPr>
        <b/>
        <sz val="11"/>
        <color rgb="FF333333"/>
        <rFont val="Poppins"/>
      </rPr>
      <t xml:space="preserve">Step 3: </t>
    </r>
    <r>
      <rPr>
        <sz val="11"/>
        <color rgb="FF333333"/>
        <rFont val="Poppins"/>
      </rPr>
      <t>Submit final Pulse Check</t>
    </r>
    <r>
      <rPr>
        <b/>
        <sz val="11"/>
        <color rgb="FF333333"/>
        <rFont val="Poppins"/>
      </rPr>
      <t xml:space="preserve"> by May 1</t>
    </r>
    <r>
      <rPr>
        <sz val="11"/>
        <color rgb="FF333333"/>
        <rFont val="Poppins"/>
      </rPr>
      <t xml:space="preserve">
              </t>
    </r>
  </si>
  <si>
    <t xml:space="preserve">▸  AGA Marketing Materials </t>
  </si>
  <si>
    <t>▸  Chapter Recommended Speaker Catalog</t>
  </si>
  <si>
    <t>▸  Higher Education Speaker Request</t>
  </si>
  <si>
    <t>▸  National Community Service Fund Match Request</t>
  </si>
  <si>
    <t>▸  Membership Reports</t>
  </si>
  <si>
    <t>▸  Chapter Speaker Requests (NGB)</t>
  </si>
  <si>
    <t>▸  National Events</t>
  </si>
  <si>
    <t>▸  Chapter Events </t>
  </si>
  <si>
    <t>❓  Frequently Asked Questions</t>
  </si>
  <si>
    <t>📧  Need Help? Contact Us</t>
  </si>
  <si>
    <r>
      <rPr>
        <sz val="10"/>
        <color rgb="FF333333"/>
        <rFont val="Poppins Medium"/>
      </rPr>
      <t>When do updates appear?</t>
    </r>
    <r>
      <rPr>
        <sz val="10"/>
        <color rgb="FF333333"/>
        <rFont val="Poppins"/>
      </rPr>
      <t xml:space="preserve">
Submissions may take up to five minutes to process.
</t>
    </r>
    <r>
      <rPr>
        <sz val="10"/>
        <color rgb="FF333333"/>
        <rFont val="Poppins Medium"/>
      </rPr>
      <t xml:space="preserve">Can I edit after submitting?
</t>
    </r>
    <r>
      <rPr>
        <sz val="10"/>
        <color rgb="FF333333"/>
        <rFont val="Poppins"/>
      </rPr>
      <t xml:space="preserve">Yes — via request on the Data Recording Form only.
</t>
    </r>
    <r>
      <rPr>
        <sz val="10"/>
        <color rgb="FF333333"/>
        <rFont val="Poppins Medium"/>
      </rPr>
      <t xml:space="preserve">What if I submitted the wrong attachment?
</t>
    </r>
    <r>
      <rPr>
        <sz val="10"/>
        <color rgb="FF333333"/>
        <rFont val="Poppins"/>
      </rPr>
      <t xml:space="preserve">Submit a request to change documentation.
</t>
    </r>
    <r>
      <rPr>
        <sz val="10"/>
        <color rgb="FF333333"/>
        <rFont val="Poppins Medium"/>
      </rPr>
      <t>Who can submit?</t>
    </r>
    <r>
      <rPr>
        <sz val="10"/>
        <color rgb="FF333333"/>
        <rFont val="Poppins"/>
      </rPr>
      <t xml:space="preserve">
Chapter President and ACE Reporting Chair.
</t>
    </r>
    <r>
      <rPr>
        <sz val="10"/>
        <color rgb="FF333333"/>
        <rFont val="Poppins Medium"/>
      </rPr>
      <t>Where do I see missing requirements?</t>
    </r>
    <r>
      <rPr>
        <sz val="10"/>
        <color rgb="FF333333"/>
        <rFont val="Poppins"/>
      </rPr>
      <t xml:space="preserve">
Data Recording Form and/or Pulse Check page.
</t>
    </r>
    <r>
      <rPr>
        <sz val="10"/>
        <color rgb="FF333333"/>
        <rFont val="Poppins Medium"/>
      </rPr>
      <t xml:space="preserve">Do we need an audit?
</t>
    </r>
    <r>
      <rPr>
        <sz val="10"/>
        <color rgb="FF333333"/>
        <rFont val="Poppins"/>
      </rPr>
      <t>Yes. Each chapter must conduct an annual evaluation.</t>
    </r>
  </si>
  <si>
    <t xml:space="preserve">Membership / MyAGA
agamembers@agacgfm.org
Chapter Resources
chapters@agacgfm.org
CGFM Certification
cgfm@agacgfm.org
Event Registrations
meetings@agacgfm.org
AGA Webinars
webinars@agacgfm.org
</t>
  </si>
  <si>
    <t>Sponsorships &amp; Corporate
meetings@agacgfm.org
Education &amp; Training
education@agacgfm.org
Communications &amp; Press
communications@agacgfm.org
Journal of Government Financial Management: journal@agacgfm.org</t>
  </si>
  <si>
    <t>© AGA  |   chapters@agacgfm.org   |   www.agacgfm.org</t>
  </si>
  <si>
    <t>📅  2026-2027 Program Year Deadline Tracker</t>
  </si>
  <si>
    <t>2026-2027 Program Year  |  Key Deadlines &amp; Pulse Checks</t>
  </si>
  <si>
    <t>Date</t>
  </si>
  <si>
    <t>Deadline</t>
  </si>
  <si>
    <t>Type</t>
  </si>
  <si>
    <t>Bonus Points</t>
  </si>
  <si>
    <t>Status</t>
  </si>
  <si>
    <t>Days Until</t>
  </si>
  <si>
    <t>Submit 2026-2027 PY CEC Roster</t>
  </si>
  <si>
    <t>Bonus Deadline</t>
  </si>
  <si>
    <t>✓</t>
  </si>
  <si>
    <t>☐</t>
  </si>
  <si>
    <t>Submit 2026-2027 PY CEC Roster (final)</t>
  </si>
  <si>
    <t>Final Deadline</t>
  </si>
  <si>
    <t>New Program Year officially begins</t>
  </si>
  <si>
    <t>Milestone</t>
  </si>
  <si>
    <t xml:space="preserve">Strategic Plan and Goals </t>
  </si>
  <si>
    <t>Strategic Plan and Goals (final)</t>
  </si>
  <si>
    <r>
      <t xml:space="preserve">Draft Chapter CCR Submission </t>
    </r>
    <r>
      <rPr>
        <sz val="10"/>
        <color theme="1"/>
        <rFont val="Poppins"/>
      </rPr>
      <t>(</t>
    </r>
    <r>
      <rPr>
        <sz val="11"/>
        <color theme="1"/>
        <rFont val="Poppins"/>
      </rPr>
      <t>for feedback from AGA National</t>
    </r>
    <r>
      <rPr>
        <sz val="10"/>
        <color theme="1"/>
        <rFont val="Poppins"/>
      </rPr>
      <t>)</t>
    </r>
  </si>
  <si>
    <t>Recommended</t>
  </si>
  <si>
    <t>🔵 FIRST PULSE CHECK</t>
  </si>
  <si>
    <t>Pulse Check</t>
  </si>
  <si>
    <t xml:space="preserve">Chapter CCR Submission </t>
  </si>
  <si>
    <t>Submit LEAD! 2027 Attendees*</t>
  </si>
  <si>
    <t>🔵 SECOND PULSE CHECK</t>
  </si>
  <si>
    <t>Issue Chapter Annual Report in CCR format</t>
  </si>
  <si>
    <t>Submit Award Nominations (NLT/VOY)</t>
  </si>
  <si>
    <t>🔵 FINAL PULSE CHECK</t>
  </si>
  <si>
    <t>Submit 2027-2028 PY CEC Roster</t>
  </si>
  <si>
    <t>Submit 2027-2028 PY CEC Roster (final)</t>
  </si>
  <si>
    <t>Legend:</t>
  </si>
  <si>
    <t>🔵 Pulse Check    |    ✓ Bonus Points Available    |    ☐ Track Your Status</t>
  </si>
  <si>
    <t>*Deadline is subject to change</t>
  </si>
  <si>
    <t>Item</t>
  </si>
  <si>
    <t>Requirements</t>
  </si>
  <si>
    <t>Bonus Date</t>
  </si>
  <si>
    <t>Resources</t>
  </si>
  <si>
    <r>
      <t xml:space="preserve">Submission Directions
</t>
    </r>
    <r>
      <rPr>
        <sz val="12"/>
        <color theme="0"/>
        <rFont val="Century Gothic"/>
        <family val="2"/>
      </rPr>
      <t>*The ACE Data Recording Form is located in Chapter Resources</t>
    </r>
  </si>
  <si>
    <t>Status Update</t>
  </si>
  <si>
    <t>Date Submitted or Completed</t>
  </si>
  <si>
    <r>
      <rPr>
        <b/>
        <sz val="14"/>
        <color theme="1"/>
        <rFont val="Century Gothic"/>
        <family val="2"/>
      </rPr>
      <t>CEC Reviewed the Chapter's Bylaws</t>
    </r>
    <r>
      <rPr>
        <sz val="14"/>
        <color theme="1"/>
        <rFont val="Century Gothic"/>
        <family val="2"/>
      </rPr>
      <t xml:space="preserve"> </t>
    </r>
    <r>
      <rPr>
        <sz val="12"/>
        <color theme="1"/>
        <rFont val="Century Gothic"/>
        <family val="2"/>
      </rPr>
      <t xml:space="preserve">
</t>
    </r>
    <r>
      <rPr>
        <i/>
        <sz val="12"/>
        <color theme="1"/>
        <rFont val="Century Gothic"/>
        <family val="2"/>
      </rPr>
      <t>If necessary, updates should be made and approved by members.</t>
    </r>
  </si>
  <si>
    <t>Annually</t>
  </si>
  <si>
    <t>Prototype Chapter Bylaws</t>
  </si>
  <si>
    <t>Upload to ACE Data Recording Form</t>
  </si>
  <si>
    <t>AGA National Example</t>
  </si>
  <si>
    <r>
      <rPr>
        <b/>
        <sz val="14"/>
        <rFont val="Century Gothic"/>
        <family val="2"/>
      </rPr>
      <t xml:space="preserve">File IRS Form 990-N or e-postcard </t>
    </r>
    <r>
      <rPr>
        <sz val="12"/>
        <rFont val="Century Gothic"/>
        <family val="2"/>
      </rPr>
      <t xml:space="preserve">
</t>
    </r>
    <r>
      <rPr>
        <i/>
        <sz val="12"/>
        <rFont val="Century Gothic"/>
        <family val="2"/>
      </rPr>
      <t xml:space="preserve">(due by the 15th day of the 5th month
 after </t>
    </r>
    <r>
      <rPr>
        <b/>
        <i/>
        <sz val="12"/>
        <rFont val="Century Gothic"/>
        <family val="2"/>
      </rPr>
      <t>your Chapter's</t>
    </r>
    <r>
      <rPr>
        <i/>
        <sz val="12"/>
        <rFont val="Century Gothic"/>
        <family val="2"/>
      </rPr>
      <t xml:space="preserve"> fiscal year ends)   </t>
    </r>
    <r>
      <rPr>
        <sz val="12"/>
        <rFont val="Century Gothic"/>
        <family val="2"/>
      </rPr>
      <t xml:space="preserve">                                                                 </t>
    </r>
  </si>
  <si>
    <t xml:space="preserve">Varies by State </t>
  </si>
  <si>
    <t>IRS Form 990-N &amp; e-postcard link</t>
  </si>
  <si>
    <r>
      <rPr>
        <b/>
        <sz val="14"/>
        <color theme="1"/>
        <rFont val="Century Gothic"/>
        <family val="2"/>
      </rPr>
      <t>CEC Reviewed Required State Filings</t>
    </r>
    <r>
      <rPr>
        <b/>
        <sz val="12"/>
        <color theme="1"/>
        <rFont val="Century Gothic"/>
        <family val="2"/>
      </rPr>
      <t xml:space="preserve">
 </t>
    </r>
    <r>
      <rPr>
        <i/>
        <sz val="12"/>
        <color theme="1"/>
        <rFont val="Century Gothic"/>
        <family val="2"/>
      </rPr>
      <t>Either completed necessary action or determined that no action was necessary and recorded this information in meeting minutes.</t>
    </r>
  </si>
  <si>
    <r>
      <rPr>
        <b/>
        <sz val="14"/>
        <color theme="1"/>
        <rFont val="Century Gothic"/>
        <family val="2"/>
      </rPr>
      <t xml:space="preserve">Elect and Submit Chapter Officers </t>
    </r>
    <r>
      <rPr>
        <b/>
        <sz val="12"/>
        <color theme="1"/>
        <rFont val="Century Gothic"/>
        <family val="2"/>
      </rPr>
      <t xml:space="preserve">
</t>
    </r>
    <r>
      <rPr>
        <sz val="12"/>
        <color theme="1"/>
        <rFont val="Century Gothic"/>
        <family val="2"/>
      </rPr>
      <t>for the NEW PROGRAM YEAR</t>
    </r>
    <r>
      <rPr>
        <b/>
        <sz val="12"/>
        <color theme="1"/>
        <rFont val="Century Gothic"/>
        <family val="2"/>
      </rPr>
      <t>.</t>
    </r>
  </si>
  <si>
    <t>June 30th</t>
  </si>
  <si>
    <r>
      <rPr>
        <sz val="11.5"/>
        <color theme="1"/>
        <rFont val="Century Gothic"/>
        <family val="2"/>
      </rPr>
      <t xml:space="preserve">June 15th  
 </t>
    </r>
    <r>
      <rPr>
        <b/>
        <sz val="11.5"/>
        <color theme="1"/>
        <rFont val="Century Gothic"/>
        <family val="2"/>
      </rPr>
      <t>100 points</t>
    </r>
  </si>
  <si>
    <t>Roster Template</t>
  </si>
  <si>
    <r>
      <t xml:space="preserve">Email a copy to chapters@agacgfm.org
</t>
    </r>
    <r>
      <rPr>
        <sz val="11"/>
        <color theme="1"/>
        <rFont val="Century Gothic"/>
        <family val="2"/>
      </rPr>
      <t xml:space="preserve">Upload to ACE Data Recording Form  </t>
    </r>
  </si>
  <si>
    <r>
      <rPr>
        <b/>
        <sz val="14"/>
        <color rgb="FF000000"/>
        <rFont val="Century Gothic"/>
        <family val="2"/>
      </rPr>
      <t xml:space="preserve">Submit Chapter Strategic Plans and ACE Goals
</t>
    </r>
    <r>
      <rPr>
        <sz val="12"/>
        <color rgb="FF000000"/>
        <rFont val="Century Gothic"/>
        <family val="2"/>
      </rPr>
      <t xml:space="preserve">for the NEW PROGRAM YEAR.                                                                   </t>
    </r>
  </si>
  <si>
    <t>September 1st</t>
  </si>
  <si>
    <r>
      <rPr>
        <sz val="11.5"/>
        <color theme="1"/>
        <rFont val="Century Gothic"/>
        <family val="2"/>
      </rPr>
      <t xml:space="preserve">August 1st  
</t>
    </r>
    <r>
      <rPr>
        <b/>
        <sz val="11.5"/>
        <color theme="1"/>
        <rFont val="Century Gothic"/>
        <family val="2"/>
      </rPr>
      <t xml:space="preserve"> 100 points</t>
    </r>
  </si>
  <si>
    <t>Strategic Plans and Goals Template</t>
  </si>
  <si>
    <t>November 15th</t>
  </si>
  <si>
    <t>Chapter CCR Instructions and Criteria</t>
  </si>
  <si>
    <t>Submit a CCR Chapter Application</t>
  </si>
  <si>
    <t>Constructing a CCR</t>
  </si>
  <si>
    <r>
      <t xml:space="preserve">6B.) Help a government entity and/or another AGA Chapter prepare a CCR
</t>
    </r>
    <r>
      <rPr>
        <b/>
        <sz val="11.5"/>
        <rFont val="Century Gothic"/>
        <family val="2"/>
      </rPr>
      <t>100 points</t>
    </r>
  </si>
  <si>
    <t>Chapter Examples</t>
  </si>
  <si>
    <r>
      <t xml:space="preserve">You can also email a copy to </t>
    </r>
    <r>
      <rPr>
        <b/>
        <sz val="11.5"/>
        <rFont val="Century Gothic"/>
        <family val="2"/>
      </rPr>
      <t>chapters@agacgfm.org</t>
    </r>
  </si>
  <si>
    <r>
      <rPr>
        <b/>
        <sz val="14"/>
        <rFont val="Century Gothic"/>
        <family val="2"/>
      </rPr>
      <t>Chapter Maintains Up-To-Date Website</t>
    </r>
    <r>
      <rPr>
        <b/>
        <sz val="12"/>
        <rFont val="Century Gothic"/>
        <family val="2"/>
      </rPr>
      <t xml:space="preserve">
</t>
    </r>
    <r>
      <rPr>
        <sz val="12"/>
        <rFont val="Century Gothic"/>
        <family val="2"/>
      </rPr>
      <t xml:space="preserve">  </t>
    </r>
    <r>
      <rPr>
        <i/>
        <sz val="12"/>
        <rFont val="Century Gothic"/>
        <family val="2"/>
      </rPr>
      <t>**</t>
    </r>
    <r>
      <rPr>
        <b/>
        <i/>
        <sz val="12"/>
        <color rgb="FFC00000"/>
        <rFont val="Century Gothic"/>
        <family val="2"/>
      </rPr>
      <t>minimum requirements</t>
    </r>
    <r>
      <rPr>
        <i/>
        <sz val="12"/>
        <rFont val="Century Gothic"/>
        <family val="2"/>
      </rPr>
      <t xml:space="preserve"> include </t>
    </r>
    <r>
      <rPr>
        <b/>
        <i/>
        <sz val="12"/>
        <color rgb="FFC00000"/>
        <rFont val="Century Gothic"/>
        <family val="2"/>
      </rPr>
      <t>accurate    
roster of chapter leaders &amp; committees</t>
    </r>
    <r>
      <rPr>
        <i/>
        <sz val="12"/>
        <rFont val="Century Gothic"/>
        <family val="2"/>
      </rPr>
      <t xml:space="preserve">  
</t>
    </r>
    <r>
      <rPr>
        <b/>
        <i/>
        <sz val="12"/>
        <rFont val="Century Gothic"/>
        <family val="2"/>
      </rPr>
      <t>AND</t>
    </r>
    <r>
      <rPr>
        <i/>
        <sz val="12"/>
        <rFont val="Century Gothic"/>
        <family val="2"/>
      </rPr>
      <t xml:space="preserve"> an </t>
    </r>
    <r>
      <rPr>
        <b/>
        <i/>
        <sz val="12"/>
        <color rgb="FFC00000"/>
        <rFont val="Century Gothic"/>
        <family val="2"/>
      </rPr>
      <t>accurate calendar of upcoming events</t>
    </r>
    <r>
      <rPr>
        <i/>
        <sz val="12"/>
        <rFont val="Century Gothic"/>
        <family val="2"/>
      </rPr>
      <t>**</t>
    </r>
  </si>
  <si>
    <t>Ongoing</t>
  </si>
  <si>
    <t xml:space="preserve">AGA Brand Identity Resources </t>
  </si>
  <si>
    <t>Ensure website includes current officers, event calendar, and links to any social media</t>
  </si>
  <si>
    <r>
      <rPr>
        <b/>
        <sz val="14"/>
        <rFont val="Century Gothic"/>
        <family val="2"/>
      </rPr>
      <t>Annual Chapter Evaluation or Audit</t>
    </r>
    <r>
      <rPr>
        <b/>
        <sz val="12"/>
        <rFont val="Century Gothic"/>
        <family val="2"/>
      </rPr>
      <t xml:space="preserve">
  </t>
    </r>
    <r>
      <rPr>
        <sz val="12"/>
        <rFont val="Century Gothic"/>
        <family val="2"/>
      </rPr>
      <t xml:space="preserve">As long as chapters conduct and submit a review each year, the specific time period it covers is not a concern.                                         </t>
    </r>
  </si>
  <si>
    <t xml:space="preserve">After completion </t>
  </si>
  <si>
    <t>Total</t>
  </si>
  <si>
    <t>CHAPTER AFFILIATION REQUIREMENTS Resources</t>
  </si>
  <si>
    <t>Item #</t>
  </si>
  <si>
    <t>Item Requirement</t>
  </si>
  <si>
    <t>Description</t>
  </si>
  <si>
    <t>Questions?</t>
  </si>
  <si>
    <t xml:space="preserve">CEC Reviewed the Chapter's Bylaws </t>
  </si>
  <si>
    <t xml:space="preserve">Chapter bylaws are the legal guidelines that specify the rules of operation for your chapter. As a chapter leader, you have a responsibility to ensure that your chapter operates in accordance with your bylaws, which are your governing documents. Additionally, you are responsible for ensuring that your chapter’s bylaws have been drafted and remain (if changes are made) in compliance with both the AGA National Bylaws and your state laws.If necessary, updates should be made and approved by members. 
Chapters have the option use the linked Prototype Chapter Bylaws or develop their own. The Prototype Chapter Bylaws are based on the AGA National Bylaws and serve as both a sample and framework to guide your chapter  in drafting or amending your bylaws. </t>
  </si>
  <si>
    <t xml:space="preserve">Contact your Chapter Services Manager at 
chapters@agacgfm.org </t>
  </si>
  <si>
    <t>Example</t>
  </si>
  <si>
    <r>
      <rPr>
        <b/>
        <sz val="14"/>
        <rFont val="Century Gothic"/>
        <family val="2"/>
      </rPr>
      <t xml:space="preserve">File IRS Form 990-N or 
e-postcard </t>
    </r>
    <r>
      <rPr>
        <sz val="14"/>
        <rFont val="Century Gothic"/>
        <family val="2"/>
      </rPr>
      <t xml:space="preserve">
</t>
    </r>
    <r>
      <rPr>
        <i/>
        <sz val="14"/>
        <rFont val="Century Gothic"/>
        <family val="2"/>
      </rPr>
      <t xml:space="preserve"> </t>
    </r>
    <r>
      <rPr>
        <sz val="14"/>
        <rFont val="Century Gothic"/>
        <family val="2"/>
      </rPr>
      <t xml:space="preserve">                                                                 </t>
    </r>
  </si>
  <si>
    <r>
      <t xml:space="preserve">As tax-exempt entities, AGA chapters must file an annual return (990-N, 990-EZ, or 990) to maintain their tax-exempt status. Failure to do so may result in revocation.
The appropriate form depends on your chapter’s annual gross receipts and total assets:
</t>
    </r>
    <r>
      <rPr>
        <b/>
        <sz val="12"/>
        <color theme="1"/>
        <rFont val="Century Gothic"/>
        <family val="2"/>
      </rPr>
      <t>990-N (e-Postcard):</t>
    </r>
    <r>
      <rPr>
        <sz val="12"/>
        <color theme="1"/>
        <rFont val="Century Gothic"/>
        <family val="2"/>
      </rPr>
      <t xml:space="preserve"> For chapters with gross receipts of $50,000 or less. Due by the 15th day of the 5th month after the program year ends.
</t>
    </r>
    <r>
      <rPr>
        <b/>
        <sz val="12"/>
        <color theme="1"/>
        <rFont val="Century Gothic"/>
        <family val="2"/>
      </rPr>
      <t>990-EZ:</t>
    </r>
    <r>
      <rPr>
        <sz val="12"/>
        <color theme="1"/>
        <rFont val="Century Gothic"/>
        <family val="2"/>
      </rPr>
      <t xml:space="preserve"> For chapters with gross receipts between $50,001 and $200,000 and total assets less than $500,000.
</t>
    </r>
    <r>
      <rPr>
        <b/>
        <sz val="12"/>
        <color theme="1"/>
        <rFont val="Century Gothic"/>
        <family val="2"/>
      </rPr>
      <t xml:space="preserve">990: </t>
    </r>
    <r>
      <rPr>
        <sz val="12"/>
        <color theme="1"/>
        <rFont val="Century Gothic"/>
        <family val="2"/>
      </rPr>
      <t>For chapters with gross receipts of $200,000 or more, or total assets of $500,000 or more.</t>
    </r>
  </si>
  <si>
    <t>Instructions on Filling Form 
990-EZ</t>
  </si>
  <si>
    <t>Contact the AGA National Treasurer</t>
  </si>
  <si>
    <t>Instructions on Filling Form
900</t>
  </si>
  <si>
    <t>Form 990 Overview Course</t>
  </si>
  <si>
    <t>Chapter Treasurers Handbook</t>
  </si>
  <si>
    <t>CEC Reviewed Required State Filings</t>
  </si>
  <si>
    <t>If your chapter is not incorporated, incorporating is a relatively simple procedure that involves filing articles of incorporation or a certificate of incorporation with the secretary of state of your jurisdiction along with the applicable fee. In addition to articles of incorporation, some states may require bylaws or other documents.
Your state may require annual submissions of additional paperwork, such as annual reports, minutes from your annual meetings, or payment of an annual fee in order to retain the incorporation status. Please contact your secretary of state of your jurisdiction for more information.</t>
  </si>
  <si>
    <t>Contact the Secretary of State of your jurisdiction</t>
  </si>
  <si>
    <t xml:space="preserve">Elect and Submit Chapter Officers </t>
  </si>
  <si>
    <r>
      <t xml:space="preserve">Complete the roster template provided on the green tab. You will need the following information to complete the template:
 - First and Last Name
 - Member AGA ID </t>
    </r>
    <r>
      <rPr>
        <i/>
        <sz val="12"/>
        <color rgb="FF000000"/>
        <rFont val="Century Gothic"/>
        <family val="2"/>
      </rPr>
      <t xml:space="preserve">(Don't know it? Reference your chapter's membership reports! 
</t>
    </r>
    <r>
      <rPr>
        <sz val="12"/>
        <color rgb="FF000000"/>
        <rFont val="Century Gothic"/>
        <family val="2"/>
      </rPr>
      <t xml:space="preserve"> - Leadership Position
To ensure the right individuals receive timely communications from AGA National, the following five roles are REQUIRED on your CEC roster: Chapter President, National Council of Chapters Representative (NCC Rep), Chapter Treasurer, ACE Reporting Chair, and Membership Chair
Each individual may serve no more than three roles on a Chapter Executive Committee. Chapters may assign multiple leaders to the same role — for example, a chapter can have three webmasters.</t>
    </r>
  </si>
  <si>
    <t xml:space="preserve">Email
chapters@agacgfm.org </t>
  </si>
  <si>
    <t>Membership Reports</t>
  </si>
  <si>
    <r>
      <rPr>
        <b/>
        <sz val="14"/>
        <color theme="1"/>
        <rFont val="Century Gothic"/>
        <family val="2"/>
      </rPr>
      <t>Submit Chapter Strategic Plans &amp; ACE Goals</t>
    </r>
    <r>
      <rPr>
        <sz val="14"/>
        <color theme="1"/>
        <rFont val="Century Gothic"/>
        <family val="2"/>
      </rPr>
      <t xml:space="preserve">                                                                 </t>
    </r>
  </si>
  <si>
    <t>Collaborate as a CEC to develop both long-term and short-term goals for your chapter. You’re welcome to use the Strategic Plans and Goals Template as a guide, or feel free to use a format that best fits your chapter’s needs.</t>
  </si>
  <si>
    <t>Chapter Citizen-Centric Report (CCR)</t>
  </si>
  <si>
    <t>AGA Chapter Examples</t>
  </si>
  <si>
    <t>Chapter Maintains 
Up-To-Date Website</t>
  </si>
  <si>
    <t>Email
communications@agacgfm.org</t>
  </si>
  <si>
    <t>Annual Audit or Review</t>
  </si>
  <si>
    <t>Audits or reviews ensures accurate accounting practices and appropriate internal controls. This audit or review may be probono by one of your members, who is not involved in chapter operations, or contracted with an accounting firm.
Chapters may also have controls in place to assure budgetary and financial controls for the Chapter. The controls may be documented in Chapter Bylaws. Monitoring should be documented in meeting minutes, such as review of the Chapter Treasurer’s report including the budget status and approval of expenses by the Chapter Executive Committee (CEC).  In addition, the Chapter Treasurer shall prepare financial statements and submit them to the CEC at the close of the fiscal year of the Chapter for review, and will be documented in meeting minutes.</t>
  </si>
  <si>
    <t xml:space="preserve">                                       </t>
  </si>
  <si>
    <t>2026-2027 CEC Rosters</t>
  </si>
  <si>
    <r>
      <rPr>
        <b/>
        <u/>
        <sz val="11"/>
        <color theme="1"/>
        <rFont val="Century Gothic"/>
        <family val="2"/>
      </rPr>
      <t>2026-2027 CEC Rosters</t>
    </r>
    <r>
      <rPr>
        <sz val="11"/>
        <color theme="1"/>
        <rFont val="Century Gothic"/>
        <family val="2"/>
      </rPr>
      <t xml:space="preserve">
</t>
    </r>
    <r>
      <rPr>
        <b/>
        <sz val="11"/>
        <color theme="1"/>
        <rFont val="Century Gothic"/>
        <family val="2"/>
      </rPr>
      <t xml:space="preserve">• Deadline Alert! </t>
    </r>
    <r>
      <rPr>
        <sz val="11"/>
        <color theme="1"/>
        <rFont val="Century Gothic"/>
        <family val="2"/>
      </rPr>
      <t xml:space="preserve">If your chapter does not submit its CEC roster by </t>
    </r>
    <r>
      <rPr>
        <b/>
        <sz val="11"/>
        <color theme="1"/>
        <rFont val="Century Gothic"/>
        <family val="2"/>
      </rPr>
      <t>June 30</t>
    </r>
    <r>
      <rPr>
        <sz val="11"/>
        <color theme="1"/>
        <rFont val="Century Gothic"/>
        <family val="2"/>
      </rPr>
      <t>, leadership will lose access to Chapter Resources and your AGA chapter website.
•</t>
    </r>
    <r>
      <rPr>
        <b/>
        <sz val="11"/>
        <color theme="1"/>
        <rFont val="Century Gothic"/>
        <family val="2"/>
      </rPr>
      <t xml:space="preserve"> Roster Submissions or Updates: </t>
    </r>
    <r>
      <rPr>
        <sz val="11"/>
        <color theme="1"/>
        <rFont val="Century Gothic"/>
        <family val="2"/>
      </rPr>
      <t xml:space="preserve">complete this spreadsheet and email it to </t>
    </r>
    <r>
      <rPr>
        <b/>
        <sz val="11"/>
        <color theme="1"/>
        <rFont val="Century Gothic"/>
        <family val="2"/>
      </rPr>
      <t>chapters@agacgfm.org.</t>
    </r>
    <r>
      <rPr>
        <sz val="11"/>
        <color theme="1"/>
        <rFont val="Century Gothic"/>
        <family val="2"/>
      </rPr>
      <t xml:space="preserve">
</t>
    </r>
    <r>
      <rPr>
        <b/>
        <u/>
        <sz val="11"/>
        <color theme="1"/>
        <rFont val="Century Gothic"/>
        <family val="2"/>
      </rPr>
      <t>Important!</t>
    </r>
    <r>
      <rPr>
        <sz val="11"/>
        <color theme="1"/>
        <rFont val="Century Gothic"/>
        <family val="2"/>
      </rPr>
      <t xml:space="preserve">
•Each individual may serve </t>
    </r>
    <r>
      <rPr>
        <b/>
        <sz val="11"/>
        <color theme="1"/>
        <rFont val="Century Gothic"/>
        <family val="2"/>
      </rPr>
      <t>no more than three</t>
    </r>
    <r>
      <rPr>
        <sz val="11"/>
        <color theme="1"/>
        <rFont val="Century Gothic"/>
        <family val="2"/>
      </rPr>
      <t xml:space="preserve"> roles on a Chapter Executive Committee.
• Chapters have the flexibility to assign multiple leaders to the same role (e.g., a chapter could have three Webmasters).</t>
    </r>
  </si>
  <si>
    <t>Chapter</t>
  </si>
  <si>
    <t>First and Last Name</t>
  </si>
  <si>
    <t>AGA ID</t>
  </si>
  <si>
    <t>Leadership Position</t>
  </si>
  <si>
    <t>Additional Comments/Other Positions</t>
  </si>
  <si>
    <t>Chapter President</t>
  </si>
  <si>
    <t>National Council of Chapters (NCC) Representative</t>
  </si>
  <si>
    <t>Chapter Treasurer</t>
  </si>
  <si>
    <t>Membership Chair</t>
  </si>
  <si>
    <t>ACE Reporting Chair</t>
  </si>
  <si>
    <r>
      <rPr>
        <b/>
        <u/>
        <sz val="11"/>
        <color theme="1"/>
        <rFont val="Century Gothic"/>
        <family val="2"/>
      </rPr>
      <t>Directions for Completion</t>
    </r>
    <r>
      <rPr>
        <sz val="11"/>
        <color theme="1"/>
        <rFont val="Century Gothic"/>
        <family val="2"/>
      </rPr>
      <t xml:space="preserve">
Please complete each row with the following information:
</t>
    </r>
    <r>
      <rPr>
        <b/>
        <sz val="11"/>
        <color theme="1"/>
        <rFont val="Century Gothic"/>
        <family val="2"/>
      </rPr>
      <t xml:space="preserve">1. Chapter Name 
2. First and Last Name of the individual
3. Member AGA ID 
</t>
    </r>
    <r>
      <rPr>
        <sz val="11"/>
        <color theme="1"/>
        <rFont val="Century Gothic"/>
        <family val="2"/>
      </rPr>
      <t xml:space="preserve">   • Find incoming chapter leaders' AGA ID on your
      Membership Reports at </t>
    </r>
    <r>
      <rPr>
        <b/>
        <sz val="11"/>
        <color theme="1"/>
        <rFont val="Century Gothic"/>
        <family val="2"/>
      </rPr>
      <t xml:space="preserve">my.agacgfm.org
</t>
    </r>
    <r>
      <rPr>
        <sz val="11"/>
        <color theme="1"/>
        <rFont val="Century Gothic"/>
        <family val="2"/>
      </rPr>
      <t xml:space="preserve">
</t>
    </r>
    <r>
      <rPr>
        <b/>
        <sz val="11"/>
        <color theme="1"/>
        <rFont val="Century Gothic"/>
        <family val="2"/>
      </rPr>
      <t>4. Select Leadership Position</t>
    </r>
    <r>
      <rPr>
        <sz val="11"/>
        <color theme="1"/>
        <rFont val="Century Gothic"/>
        <family val="2"/>
      </rPr>
      <t xml:space="preserve">
   • If the exact title isn't listed, please select the best fit. 
      For example, "Annual Conference Chair" or "Monthly
      Luncheon Coordinator" would best fit in Education.</t>
    </r>
  </si>
  <si>
    <t>Accountability</t>
  </si>
  <si>
    <t>Awards &amp; Recognition</t>
  </si>
  <si>
    <t>Bylaws &amp; Procedures</t>
  </si>
  <si>
    <t>CGFM/Professional Certification</t>
  </si>
  <si>
    <t>Historian</t>
  </si>
  <si>
    <t>Citizen Centric Report</t>
  </si>
  <si>
    <t>Communications</t>
  </si>
  <si>
    <t>Community Service</t>
  </si>
  <si>
    <t>Early Careers</t>
  </si>
  <si>
    <t>Young Professionals</t>
  </si>
  <si>
    <t>Education</t>
  </si>
  <si>
    <t>Immediate Past President</t>
  </si>
  <si>
    <t>Marketing &amp; Communications Director</t>
  </si>
  <si>
    <t>Meetings &amp; Events</t>
  </si>
  <si>
    <t>Mentorships</t>
  </si>
  <si>
    <t>Newsletter Editor</t>
  </si>
  <si>
    <t>President-Elect</t>
  </si>
  <si>
    <t>Programs</t>
  </si>
  <si>
    <t>Secretary</t>
  </si>
  <si>
    <t>Social Media</t>
  </si>
  <si>
    <t>Sponsorships</t>
  </si>
  <si>
    <t>Student Representative</t>
  </si>
  <si>
    <t>Treasurer-Elect</t>
  </si>
  <si>
    <t>Webmaster</t>
  </si>
  <si>
    <t>Other</t>
  </si>
  <si>
    <t>Objective</t>
  </si>
  <si>
    <t xml:space="preserve">Tier 1 
100 points </t>
  </si>
  <si>
    <t>Tier 2 
300 points</t>
  </si>
  <si>
    <t>Tier 3 
500 points</t>
  </si>
  <si>
    <t>Tier Points Earned</t>
  </si>
  <si>
    <t xml:space="preserve">Bonus Point Opportunities  </t>
  </si>
  <si>
    <t>Bonus Points Earned</t>
  </si>
  <si>
    <r>
      <rPr>
        <b/>
        <sz val="20"/>
        <color rgb="FFFFFFFF"/>
        <rFont val="Century Gothic"/>
        <family val="2"/>
      </rPr>
      <t xml:space="preserve">Final Total 
</t>
    </r>
    <r>
      <rPr>
        <sz val="10"/>
        <color rgb="FFFFFFFF"/>
        <rFont val="Century Gothic"/>
        <family val="2"/>
      </rPr>
      <t>T</t>
    </r>
    <r>
      <rPr>
        <sz val="10"/>
        <color rgb="FFFFFF00"/>
        <rFont val="Century Gothic"/>
        <family val="2"/>
      </rPr>
      <t xml:space="preserve">otals will autopopulate using the values typed in for the associated 
 tier you are reporting 
for your chapter 
</t>
    </r>
    <r>
      <rPr>
        <b/>
        <sz val="10"/>
        <color rgb="FFFFFF00"/>
        <rFont val="Century Gothic"/>
        <family val="2"/>
      </rPr>
      <t>AND</t>
    </r>
    <r>
      <rPr>
        <sz val="10"/>
        <color rgb="FFFFFF00"/>
        <rFont val="Century Gothic"/>
        <family val="2"/>
      </rPr>
      <t xml:space="preserve"> applicable bonuses</t>
    </r>
  </si>
  <si>
    <r>
      <rPr>
        <b/>
        <sz val="20"/>
        <color theme="1"/>
        <rFont val="Century Gothic"/>
        <family val="2"/>
      </rPr>
      <t xml:space="preserve">Summary
</t>
    </r>
    <r>
      <rPr>
        <sz val="14"/>
        <color theme="1"/>
        <rFont val="Century Gothic"/>
        <family val="2"/>
      </rPr>
      <t xml:space="preserve">
Optional: use the space below to summarize the activities that support the points claimed</t>
    </r>
  </si>
  <si>
    <t>Membership</t>
  </si>
  <si>
    <t>Directions</t>
  </si>
  <si>
    <r>
      <rPr>
        <b/>
        <sz val="14"/>
        <color theme="1"/>
        <rFont val="Century Gothic"/>
        <family val="2"/>
      </rPr>
      <t xml:space="preserve">Membership Growth </t>
    </r>
    <r>
      <rPr>
        <b/>
        <sz val="12"/>
        <color theme="1"/>
        <rFont val="Century Gothic"/>
        <family val="2"/>
      </rPr>
      <t xml:space="preserve"> 
</t>
    </r>
    <r>
      <rPr>
        <sz val="10"/>
        <color theme="1"/>
        <rFont val="Century Gothic"/>
        <family val="2"/>
      </rPr>
      <t>Calculated using the 
Chapter Statistical Reports 
(May 2026–May 2027)</t>
    </r>
    <r>
      <rPr>
        <b/>
        <sz val="12"/>
        <color theme="1"/>
        <rFont val="Century Gothic"/>
        <family val="2"/>
      </rPr>
      <t xml:space="preserve">  
</t>
    </r>
    <r>
      <rPr>
        <i/>
        <sz val="10"/>
        <color theme="1"/>
        <rFont val="Century Gothic"/>
        <family val="2"/>
      </rPr>
      <t>Orange Tab</t>
    </r>
    <r>
      <rPr>
        <b/>
        <sz val="10"/>
        <color theme="1"/>
        <rFont val="Century Gothic"/>
        <family val="2"/>
      </rPr>
      <t xml:space="preserve"> </t>
    </r>
    <r>
      <rPr>
        <b/>
        <sz val="12"/>
        <color theme="1"/>
        <rFont val="Century Gothic"/>
        <family val="2"/>
      </rPr>
      <t xml:space="preserve"> </t>
    </r>
  </si>
  <si>
    <t>Chapter maintains membership base</t>
  </si>
  <si>
    <r>
      <t xml:space="preserve">Chapter </t>
    </r>
    <r>
      <rPr>
        <b/>
        <sz val="12"/>
        <color theme="1"/>
        <rFont val="Century Gothic"/>
        <family val="2"/>
      </rPr>
      <t>achieves</t>
    </r>
    <r>
      <rPr>
        <sz val="12"/>
        <color theme="1"/>
        <rFont val="Century Gothic"/>
        <family val="2"/>
      </rPr>
      <t xml:space="preserve"> 10%
annual membership growth</t>
    </r>
  </si>
  <si>
    <r>
      <t xml:space="preserve">Chapter </t>
    </r>
    <r>
      <rPr>
        <b/>
        <sz val="12"/>
        <color theme="1"/>
        <rFont val="Century Gothic"/>
        <family val="2"/>
      </rPr>
      <t>exceeds</t>
    </r>
    <r>
      <rPr>
        <sz val="12"/>
        <color theme="1"/>
        <rFont val="Century Gothic"/>
        <family val="2"/>
      </rPr>
      <t xml:space="preserve"> 10%
annual membership growth</t>
    </r>
  </si>
  <si>
    <r>
      <t xml:space="preserve">Chapter </t>
    </r>
    <r>
      <rPr>
        <b/>
        <sz val="12"/>
        <color theme="1"/>
        <rFont val="Century Gothic"/>
        <family val="2"/>
      </rPr>
      <t xml:space="preserve">exceeds 15%
</t>
    </r>
    <r>
      <rPr>
        <sz val="12"/>
        <color theme="1"/>
        <rFont val="Century Gothic"/>
        <family val="2"/>
      </rPr>
      <t xml:space="preserve">annual membership growth
 </t>
    </r>
    <r>
      <rPr>
        <b/>
        <sz val="12"/>
        <color theme="1"/>
        <rFont val="Century Gothic"/>
        <family val="2"/>
      </rPr>
      <t>100 points</t>
    </r>
  </si>
  <si>
    <t xml:space="preserve">
You must complete Tier 1 before advancing to Tier 2, and complete Tiers 1 and 2 before moving to Tier 3. 
The maximum number of points you earn for any objective is 500, not including bonus points, which are added separately.  
In the totals column, enter the full point value for each row
(100, 300 or 500) PLUS applicable bonus points. Totals will automatically calculate                         </t>
  </si>
  <si>
    <t xml:space="preserve">Student and Early Career Membership </t>
  </si>
  <si>
    <r>
      <t xml:space="preserve">Chapter </t>
    </r>
    <r>
      <rPr>
        <b/>
        <sz val="12"/>
        <rFont val="Century Gothic"/>
        <family val="2"/>
      </rPr>
      <t>exceeds 3%</t>
    </r>
    <r>
      <rPr>
        <sz val="12"/>
        <rFont val="Century Gothic"/>
        <family val="2"/>
      </rPr>
      <t xml:space="preserve"> Student and Early Career membership of the total chapter membership base</t>
    </r>
  </si>
  <si>
    <r>
      <t xml:space="preserve">Chapter </t>
    </r>
    <r>
      <rPr>
        <b/>
        <sz val="12"/>
        <rFont val="Century Gothic"/>
        <family val="2"/>
      </rPr>
      <t>exceeds 5%</t>
    </r>
    <r>
      <rPr>
        <sz val="12"/>
        <rFont val="Century Gothic"/>
        <family val="2"/>
      </rPr>
      <t xml:space="preserve"> Student and Early Career membership of the total chapter membership base</t>
    </r>
  </si>
  <si>
    <r>
      <t xml:space="preserve">Chapter </t>
    </r>
    <r>
      <rPr>
        <b/>
        <sz val="12"/>
        <rFont val="Century Gothic"/>
        <family val="2"/>
      </rPr>
      <t>exceeds 7%</t>
    </r>
    <r>
      <rPr>
        <sz val="12"/>
        <rFont val="Century Gothic"/>
        <family val="2"/>
      </rPr>
      <t xml:space="preserve"> Student and Early Career membership of the total chapter membership base</t>
    </r>
  </si>
  <si>
    <r>
      <t xml:space="preserve">Chapter </t>
    </r>
    <r>
      <rPr>
        <b/>
        <sz val="12"/>
        <rFont val="Century Gothic"/>
        <family val="2"/>
      </rPr>
      <t xml:space="preserve">exceeds 10% </t>
    </r>
    <r>
      <rPr>
        <sz val="12"/>
        <rFont val="Century Gothic"/>
        <family val="2"/>
      </rPr>
      <t xml:space="preserve">Student and Early Career membership of the total chapter membership base
 </t>
    </r>
    <r>
      <rPr>
        <b/>
        <sz val="12"/>
        <rFont val="Century Gothic"/>
        <family val="2"/>
      </rPr>
      <t>100 points</t>
    </r>
  </si>
  <si>
    <t>Overall Member Satisfaction</t>
  </si>
  <si>
    <r>
      <t xml:space="preserve">Chapter conducts a member satisfaction survey and reviews the results with the CEC
</t>
    </r>
    <r>
      <rPr>
        <i/>
        <sz val="12"/>
        <rFont val="Century Gothic"/>
        <family val="2"/>
      </rPr>
      <t>(must receive responses from a minimum
of 10% of active members)</t>
    </r>
  </si>
  <si>
    <r>
      <t xml:space="preserve">Chapter </t>
    </r>
    <r>
      <rPr>
        <b/>
        <sz val="12"/>
        <rFont val="Century Gothic"/>
        <family val="2"/>
      </rPr>
      <t>attains</t>
    </r>
    <r>
      <rPr>
        <sz val="12"/>
        <rFont val="Century Gothic"/>
        <family val="2"/>
      </rPr>
      <t xml:space="preserve"> an 80% 
member satisfaction rate
</t>
    </r>
    <r>
      <rPr>
        <i/>
        <sz val="12"/>
        <rFont val="Century Gothic"/>
        <family val="2"/>
      </rPr>
      <t>(must receive responses from a minimum
 of 10% of active members)</t>
    </r>
  </si>
  <si>
    <r>
      <t xml:space="preserve">Chapter </t>
    </r>
    <r>
      <rPr>
        <b/>
        <sz val="12"/>
        <rFont val="Century Gothic"/>
        <family val="2"/>
      </rPr>
      <t>exceeds</t>
    </r>
    <r>
      <rPr>
        <sz val="12"/>
        <rFont val="Century Gothic"/>
        <family val="2"/>
      </rPr>
      <t xml:space="preserve"> an 80% 
member satisfaction rate
</t>
    </r>
    <r>
      <rPr>
        <i/>
        <sz val="12"/>
        <rFont val="Century Gothic"/>
        <family val="2"/>
      </rPr>
      <t>(must receive responses from a minimum
of 10% of active members)</t>
    </r>
  </si>
  <si>
    <r>
      <t xml:space="preserve">Chapter submits an award 
nomination for NLT and/or PDT,   including Volunteer of the Year
</t>
    </r>
    <r>
      <rPr>
        <b/>
        <sz val="12"/>
        <color theme="1"/>
        <rFont val="Century Gothic"/>
        <family val="2"/>
      </rPr>
      <t>April 15th</t>
    </r>
    <r>
      <rPr>
        <sz val="12"/>
        <color theme="1"/>
        <rFont val="Century Gothic"/>
        <family val="2"/>
      </rPr>
      <t xml:space="preserve"> </t>
    </r>
    <r>
      <rPr>
        <b/>
        <i/>
        <sz val="12"/>
        <color theme="1"/>
        <rFont val="Century Gothic"/>
        <family val="2"/>
      </rPr>
      <t xml:space="preserve">(maximum 100 points)  </t>
    </r>
    <r>
      <rPr>
        <i/>
        <sz val="12"/>
        <color theme="1"/>
        <rFont val="Century Gothic"/>
        <family val="2"/>
      </rPr>
      <t xml:space="preserve">
</t>
    </r>
    <r>
      <rPr>
        <sz val="12"/>
        <color theme="1"/>
        <rFont val="Century Gothic"/>
        <family val="2"/>
      </rPr>
      <t xml:space="preserve">final deadline May 1st </t>
    </r>
  </si>
  <si>
    <t>Educational Meetings</t>
  </si>
  <si>
    <r>
      <rPr>
        <b/>
        <sz val="14"/>
        <color theme="1"/>
        <rFont val="Century Gothic"/>
        <family val="2"/>
      </rPr>
      <t xml:space="preserve">Training Events
</t>
    </r>
    <r>
      <rPr>
        <sz val="10"/>
        <color theme="1"/>
        <rFont val="Century Gothic"/>
        <family val="2"/>
      </rPr>
      <t>(Monthly meetings w/speakers, Seminars/trainings, Conferences, Webinars)</t>
    </r>
  </si>
  <si>
    <t>Chapter provides or co-sponsors 
at least one CPE opportunity per year for member education</t>
  </si>
  <si>
    <t>Chapter offers CPE opportunities in multiple formats (e.g., in-person and virtual)</t>
  </si>
  <si>
    <t>Chapter includes networking and/or
 social time in at least 50% of
 their CPE opportunities</t>
  </si>
  <si>
    <r>
      <t xml:space="preserve">Chapter co-hosts a CPE event with another AGA chapter
</t>
    </r>
    <r>
      <rPr>
        <b/>
        <sz val="12"/>
        <color theme="1"/>
        <rFont val="Century Gothic"/>
        <family val="2"/>
      </rPr>
      <t>100 points</t>
    </r>
  </si>
  <si>
    <t>Educational
Meeting 
Attendance</t>
  </si>
  <si>
    <r>
      <t xml:space="preserve">Chapter </t>
    </r>
    <r>
      <rPr>
        <b/>
        <sz val="12"/>
        <color theme="1"/>
        <rFont val="Century Gothic"/>
        <family val="2"/>
      </rPr>
      <t>maintains</t>
    </r>
    <r>
      <rPr>
        <sz val="12"/>
        <color theme="1"/>
        <rFont val="Century Gothic"/>
        <family val="2"/>
      </rPr>
      <t xml:space="preserve"> average meeting attendance from prior year</t>
    </r>
  </si>
  <si>
    <r>
      <t xml:space="preserve">Chapter </t>
    </r>
    <r>
      <rPr>
        <b/>
        <sz val="12"/>
        <rFont val="Century Gothic"/>
        <family val="2"/>
      </rPr>
      <t>increases</t>
    </r>
    <r>
      <rPr>
        <sz val="12"/>
        <rFont val="Century Gothic"/>
        <family val="2"/>
      </rPr>
      <t xml:space="preserve"> average meeting 
attendance by </t>
    </r>
    <r>
      <rPr>
        <b/>
        <sz val="12"/>
        <rFont val="Century Gothic"/>
        <family val="2"/>
      </rPr>
      <t>at least 10%</t>
    </r>
    <r>
      <rPr>
        <sz val="12"/>
        <rFont val="Century Gothic"/>
        <family val="2"/>
      </rPr>
      <t xml:space="preserve"> from prior year</t>
    </r>
  </si>
  <si>
    <r>
      <t xml:space="preserve">Chapter </t>
    </r>
    <r>
      <rPr>
        <b/>
        <sz val="12"/>
        <rFont val="Century Gothic"/>
        <family val="2"/>
      </rPr>
      <t>increases</t>
    </r>
    <r>
      <rPr>
        <sz val="12"/>
        <rFont val="Century Gothic"/>
        <family val="2"/>
      </rPr>
      <t xml:space="preserve"> average meeting 
attendance by </t>
    </r>
    <r>
      <rPr>
        <b/>
        <sz val="12"/>
        <rFont val="Century Gothic"/>
        <family val="2"/>
      </rPr>
      <t>more than 10%</t>
    </r>
    <r>
      <rPr>
        <sz val="12"/>
        <rFont val="Century Gothic"/>
        <family val="2"/>
      </rPr>
      <t xml:space="preserve"> from prior year</t>
    </r>
  </si>
  <si>
    <r>
      <t xml:space="preserve">Chapter advertises or offers events 
to individuals outside of its the current membership base to attract new participants (e.g., via local organizations, universities, or LinkedIn)
</t>
    </r>
    <r>
      <rPr>
        <b/>
        <sz val="12"/>
        <color rgb="FF000000"/>
        <rFont val="Century Gothic"/>
        <family val="2"/>
      </rPr>
      <t>100 points</t>
    </r>
  </si>
  <si>
    <t>Award Points</t>
  </si>
  <si>
    <t>Educational
Meeting
Satisfaction</t>
  </si>
  <si>
    <r>
      <t xml:space="preserve">Chapter </t>
    </r>
    <r>
      <rPr>
        <b/>
        <sz val="12"/>
        <rFont val="Century Gothic"/>
        <family val="2"/>
      </rPr>
      <t>maintains</t>
    </r>
    <r>
      <rPr>
        <sz val="12"/>
        <rFont val="Century Gothic"/>
        <family val="2"/>
      </rPr>
      <t xml:space="preserve"> their meeting satisfaction rating from the prior year</t>
    </r>
  </si>
  <si>
    <r>
      <t xml:space="preserve">Chapter </t>
    </r>
    <r>
      <rPr>
        <b/>
        <sz val="12"/>
        <color theme="1"/>
        <rFont val="Century Gothic"/>
        <family val="2"/>
      </rPr>
      <t>meets</t>
    </r>
    <r>
      <rPr>
        <sz val="12"/>
        <color theme="1"/>
        <rFont val="Century Gothic"/>
        <family val="2"/>
      </rPr>
      <t xml:space="preserve"> their stated 
satisfaction goal</t>
    </r>
  </si>
  <si>
    <r>
      <t xml:space="preserve">Chapter </t>
    </r>
    <r>
      <rPr>
        <b/>
        <sz val="12"/>
        <color theme="1"/>
        <rFont val="Century Gothic"/>
        <family val="2"/>
      </rPr>
      <t>exceeds</t>
    </r>
    <r>
      <rPr>
        <sz val="12"/>
        <color theme="1"/>
        <rFont val="Century Gothic"/>
        <family val="2"/>
      </rPr>
      <t xml:space="preserve"> their stated 
satisfaction goal</t>
    </r>
  </si>
  <si>
    <r>
      <rPr>
        <b/>
        <sz val="18"/>
        <rFont val="Century Gothic"/>
        <family val="2"/>
      </rPr>
      <t>Bronze</t>
    </r>
    <r>
      <rPr>
        <sz val="18"/>
        <rFont val="Century Gothic"/>
        <family val="2"/>
      </rPr>
      <t xml:space="preserve"> 
1,000-1,999 points 
</t>
    </r>
    <r>
      <rPr>
        <b/>
        <sz val="18"/>
        <rFont val="Century Gothic"/>
        <family val="2"/>
      </rPr>
      <t xml:space="preserve">
Silver</t>
    </r>
    <r>
      <rPr>
        <sz val="18"/>
        <rFont val="Century Gothic"/>
        <family val="2"/>
      </rPr>
      <t xml:space="preserve">  
2,000-2,999 points    
</t>
    </r>
    <r>
      <rPr>
        <b/>
        <sz val="18"/>
        <rFont val="Century Gothic"/>
        <family val="2"/>
      </rPr>
      <t xml:space="preserve">
Gold</t>
    </r>
    <r>
      <rPr>
        <sz val="18"/>
        <rFont val="Century Gothic"/>
        <family val="2"/>
      </rPr>
      <t xml:space="preserve">   
3,000-4,399 points 
</t>
    </r>
    <r>
      <rPr>
        <b/>
        <sz val="18"/>
        <rFont val="Century Gothic"/>
        <family val="2"/>
      </rPr>
      <t xml:space="preserve">
Platinum</t>
    </r>
    <r>
      <rPr>
        <sz val="18"/>
        <rFont val="Century Gothic"/>
        <family val="2"/>
      </rPr>
      <t xml:space="preserve">  
4,400+ points</t>
    </r>
  </si>
  <si>
    <r>
      <t xml:space="preserve">CGFM Support
</t>
    </r>
    <r>
      <rPr>
        <i/>
        <sz val="18"/>
        <color theme="0"/>
        <rFont val="Century Gothic"/>
        <family val="2"/>
      </rPr>
      <t xml:space="preserve">Questions? Email </t>
    </r>
    <r>
      <rPr>
        <i/>
        <u/>
        <sz val="18"/>
        <color theme="0"/>
        <rFont val="Century Gothic"/>
        <family val="2"/>
      </rPr>
      <t>cgfm@agacgfm.org</t>
    </r>
  </si>
  <si>
    <t>Candidate
Support</t>
  </si>
  <si>
    <t>Chapter holds an information
 session on CGFM</t>
  </si>
  <si>
    <t>Chapter provides CGFM exam preparation materials or exam reimbursement</t>
  </si>
  <si>
    <t>Chapter organizes a CGFM study group or sponsors CGFM course(s)</t>
  </si>
  <si>
    <r>
      <t xml:space="preserve">Chapter obtains a 
CGFM Month proclamation 
</t>
    </r>
    <r>
      <rPr>
        <b/>
        <sz val="12"/>
        <rFont val="Century Gothic"/>
        <family val="2"/>
      </rPr>
      <t>100 points</t>
    </r>
  </si>
  <si>
    <t>CGFM  
Support</t>
  </si>
  <si>
    <r>
      <t xml:space="preserve">Chapter </t>
    </r>
    <r>
      <rPr>
        <b/>
        <sz val="12"/>
        <rFont val="Century Gothic"/>
        <family val="2"/>
      </rPr>
      <t>promotes</t>
    </r>
    <r>
      <rPr>
        <sz val="12"/>
        <rFont val="Century Gothic"/>
        <family val="2"/>
      </rPr>
      <t xml:space="preserve"> the value of CGFM 
</t>
    </r>
    <r>
      <rPr>
        <b/>
        <sz val="12"/>
        <rFont val="Century Gothic"/>
        <family val="2"/>
      </rPr>
      <t>and/or</t>
    </r>
    <r>
      <rPr>
        <sz val="12"/>
        <rFont val="Century Gothic"/>
        <family val="2"/>
      </rPr>
      <t xml:space="preserve"> recognizes the chapter CGFMs
 on its website and its communications
(emails, newsletter, social media) </t>
    </r>
  </si>
  <si>
    <r>
      <t xml:space="preserve">Chapter </t>
    </r>
    <r>
      <rPr>
        <b/>
        <sz val="12"/>
        <rFont val="Century Gothic"/>
        <family val="2"/>
      </rPr>
      <t>promotes</t>
    </r>
    <r>
      <rPr>
        <sz val="12"/>
        <rFont val="Century Gothic"/>
        <family val="2"/>
      </rPr>
      <t xml:space="preserve"> the value of CGFM 
</t>
    </r>
    <r>
      <rPr>
        <b/>
        <sz val="12"/>
        <rFont val="Century Gothic"/>
        <family val="2"/>
      </rPr>
      <t>and/or</t>
    </r>
    <r>
      <rPr>
        <sz val="12"/>
        <rFont val="Century Gothic"/>
        <family val="2"/>
      </rPr>
      <t xml:space="preserve"> recognizes the chapter CGFMs 
</t>
    </r>
    <r>
      <rPr>
        <b/>
        <sz val="12"/>
        <rFont val="Century Gothic"/>
        <family val="2"/>
      </rPr>
      <t>at most of its events</t>
    </r>
  </si>
  <si>
    <r>
      <t xml:space="preserve">Chapter </t>
    </r>
    <r>
      <rPr>
        <b/>
        <sz val="12"/>
        <rFont val="Century Gothic"/>
        <family val="2"/>
      </rPr>
      <t>promotes</t>
    </r>
    <r>
      <rPr>
        <sz val="12"/>
        <rFont val="Century Gothic"/>
        <family val="2"/>
      </rPr>
      <t xml:space="preserve"> the value of CGFM 
to the government financial management community </t>
    </r>
    <r>
      <rPr>
        <b/>
        <sz val="12"/>
        <rFont val="Century Gothic"/>
        <family val="2"/>
      </rPr>
      <t>outside of the chapter</t>
    </r>
    <r>
      <rPr>
        <sz val="12"/>
        <rFont val="Century Gothic"/>
        <family val="2"/>
      </rPr>
      <t xml:space="preserve"> and reports the outcome to </t>
    </r>
    <r>
      <rPr>
        <i/>
        <u/>
        <sz val="12"/>
        <rFont val="Century Gothic"/>
        <family val="2"/>
      </rPr>
      <t>cgfmdirector@agacgfm.org</t>
    </r>
    <r>
      <rPr>
        <sz val="12"/>
        <rFont val="Century Gothic"/>
        <family val="2"/>
      </rPr>
      <t xml:space="preserve">. </t>
    </r>
  </si>
  <si>
    <r>
      <t xml:space="preserve">Chapter obtains a new official recognition of CGFM by an employer   (i.e. pay rise, bonuses, points on job application, or preference on job description) 
</t>
    </r>
    <r>
      <rPr>
        <b/>
        <sz val="12"/>
        <rFont val="Century Gothic"/>
        <family val="2"/>
      </rPr>
      <t>200 points</t>
    </r>
  </si>
  <si>
    <t>Communicates 
with Members</t>
  </si>
  <si>
    <r>
      <t xml:space="preserve">Chapter appoints a webmaster(s) that regularly updates the website with new content and posts all events to the calendar. At a minimum, content should include </t>
    </r>
    <r>
      <rPr>
        <b/>
        <sz val="12"/>
        <rFont val="Century Gothic"/>
        <family val="2"/>
      </rPr>
      <t>accurate leadership roster</t>
    </r>
    <r>
      <rPr>
        <sz val="12"/>
        <rFont val="Century Gothic"/>
        <family val="2"/>
      </rPr>
      <t xml:space="preserve"> and </t>
    </r>
    <r>
      <rPr>
        <b/>
        <sz val="12"/>
        <rFont val="Century Gothic"/>
        <family val="2"/>
      </rPr>
      <t>calendar of upcoming events</t>
    </r>
  </si>
  <si>
    <r>
      <t xml:space="preserve">Chapter consistently issues a newsletter 
and/or email notifications 
at least quarterly
 include </t>
    </r>
    <r>
      <rPr>
        <b/>
        <sz val="12"/>
        <rFont val="Century Gothic"/>
        <family val="2"/>
      </rPr>
      <t>chapters@agacgfm.org</t>
    </r>
  </si>
  <si>
    <r>
      <t xml:space="preserve">Questions?           </t>
    </r>
    <r>
      <rPr>
        <i/>
        <sz val="30"/>
        <color theme="1"/>
        <rFont val="Century Gothic"/>
        <family val="2"/>
      </rPr>
      <t xml:space="preserve"> </t>
    </r>
  </si>
  <si>
    <r>
      <t xml:space="preserve">Chapters
</t>
    </r>
    <r>
      <rPr>
        <i/>
        <sz val="15"/>
        <color theme="1"/>
        <rFont val="Century Gothic"/>
        <family val="2"/>
      </rPr>
      <t xml:space="preserve">chapters@agacgfm.org
</t>
    </r>
    <r>
      <rPr>
        <b/>
        <sz val="15"/>
        <color theme="1"/>
        <rFont val="Century Gothic"/>
        <family val="2"/>
      </rPr>
      <t xml:space="preserve">Dana Rodgers
</t>
    </r>
    <r>
      <rPr>
        <i/>
        <sz val="15"/>
        <color theme="1"/>
        <rFont val="Century Gothic"/>
        <family val="2"/>
      </rPr>
      <t xml:space="preserve">drodgers@agacgfm.org   </t>
    </r>
  </si>
  <si>
    <t>Chapter Participation 
in Service Projects</t>
  </si>
  <si>
    <r>
      <t xml:space="preserve">Chapter holds </t>
    </r>
    <r>
      <rPr>
        <b/>
        <sz val="12"/>
        <color theme="1"/>
        <rFont val="Century Gothic"/>
        <family val="2"/>
      </rPr>
      <t>at least</t>
    </r>
    <r>
      <rPr>
        <sz val="12"/>
        <color theme="1"/>
        <rFont val="Century Gothic"/>
        <family val="2"/>
      </rPr>
      <t xml:space="preserve"> one 
community service event </t>
    </r>
    <r>
      <rPr>
        <b/>
        <sz val="12"/>
        <color theme="1"/>
        <rFont val="Century Gothic"/>
        <family val="2"/>
      </rPr>
      <t>concurrent</t>
    </r>
    <r>
      <rPr>
        <sz val="12"/>
        <color theme="1"/>
        <rFont val="Century Gothic"/>
        <family val="2"/>
      </rPr>
      <t xml:space="preserve"> 
with a chapter event              </t>
    </r>
  </si>
  <si>
    <r>
      <t xml:space="preserve">   In addition to completing Tier 1, 
chapter holds </t>
    </r>
    <r>
      <rPr>
        <b/>
        <sz val="12"/>
        <color theme="1"/>
        <rFont val="Century Gothic"/>
        <family val="2"/>
      </rPr>
      <t>at least one stand-alone</t>
    </r>
    <r>
      <rPr>
        <sz val="12"/>
        <color theme="1"/>
        <rFont val="Century Gothic"/>
        <family val="2"/>
      </rPr>
      <t xml:space="preserve"> community service event 
(i.e. not with another chapter event) </t>
    </r>
  </si>
  <si>
    <t xml:space="preserve">   In addition to completing Tiers 1 and 2, chapter collaborates with another organization(s) to hold a community service event with broader community impact 
(e.g., other chapters, local nonprofits, schools) </t>
  </si>
  <si>
    <r>
      <t xml:space="preserve">Chapter supports the annual PDT NCSF fundraiser with contributions
(goods for the raffle and/or monetary)
</t>
    </r>
    <r>
      <rPr>
        <b/>
        <sz val="12"/>
        <color theme="1"/>
        <rFont val="Century Gothic"/>
        <family val="2"/>
      </rPr>
      <t>100 points</t>
    </r>
  </si>
  <si>
    <t>Sucession Plan</t>
  </si>
  <si>
    <t>Chapter
Leadership</t>
  </si>
  <si>
    <r>
      <t xml:space="preserve">At least 25% of the CEC are new chapter  leaders </t>
    </r>
    <r>
      <rPr>
        <b/>
        <sz val="12"/>
        <rFont val="Century Gothic"/>
        <family val="2"/>
      </rPr>
      <t>or</t>
    </r>
    <r>
      <rPr>
        <sz val="12"/>
        <rFont val="Century Gothic"/>
        <family val="2"/>
      </rPr>
      <t xml:space="preserve"> at least one YP serves
(can be ex-officio)                                </t>
    </r>
  </si>
  <si>
    <r>
      <t xml:space="preserve">At least 25% of the CEC are new chapter  leaders </t>
    </r>
    <r>
      <rPr>
        <b/>
        <sz val="12"/>
        <rFont val="Century Gothic"/>
        <family val="2"/>
      </rPr>
      <t>and</t>
    </r>
    <r>
      <rPr>
        <sz val="12"/>
        <rFont val="Century Gothic"/>
        <family val="2"/>
      </rPr>
      <t xml:space="preserve"> at least one YP serves
(can be ex-officio)</t>
    </r>
  </si>
  <si>
    <r>
      <t xml:space="preserve">Chapter confirms and submits LEAD!27 attendees by </t>
    </r>
    <r>
      <rPr>
        <b/>
        <sz val="12"/>
        <color theme="1"/>
        <rFont val="Century Gothic"/>
        <family val="2"/>
      </rPr>
      <t>January 15</t>
    </r>
    <r>
      <rPr>
        <sz val="12"/>
        <color theme="1"/>
        <rFont val="Century Gothic"/>
        <family val="2"/>
      </rPr>
      <t xml:space="preserve">. Leaders </t>
    </r>
    <r>
      <rPr>
        <u/>
        <sz val="12"/>
        <color theme="1"/>
        <rFont val="Century Gothic"/>
        <family val="2"/>
      </rPr>
      <t>MUST</t>
    </r>
    <r>
      <rPr>
        <sz val="12"/>
        <color theme="1"/>
        <rFont val="Century Gothic"/>
        <family val="2"/>
      </rPr>
      <t xml:space="preserve"> attend to receive points.
</t>
    </r>
    <r>
      <rPr>
        <b/>
        <sz val="12"/>
        <color theme="1"/>
        <rFont val="Century Gothic"/>
        <family val="2"/>
      </rPr>
      <t>50 points per attendee 
(max. 100 points)</t>
    </r>
  </si>
  <si>
    <t>After the final pulse check, LEAD attendee bonus points are added in manually AGA's Chapter Services Manager</t>
  </si>
  <si>
    <t>Student and Early Career Engagement</t>
  </si>
  <si>
    <t>Chapter participates in college/university fairs, speaks to students about government careers, and/or invites instructors or students to an educational event. Participating in a local high school (or even middle or elementary school) event in a relevant area (Accounting Club, Civics class) also achieves this Tier.</t>
  </si>
  <si>
    <t xml:space="preserve">Chapter develops and maintains relationships with college/university professors and enrolls them as AGA electronic professor members
(or dues paying members)   </t>
  </si>
  <si>
    <t>Chapter has an ongoing relationship with a college/university student program (e.g. Beta Alpha Psi) and/or has active student engagement on the Chapter board</t>
  </si>
  <si>
    <r>
      <t>Totals</t>
    </r>
    <r>
      <rPr>
        <b/>
        <sz val="14"/>
        <color theme="0"/>
        <rFont val="Century Gothic"/>
        <family val="2"/>
      </rPr>
      <t xml:space="preserve">                                          </t>
    </r>
  </si>
  <si>
    <t>Overall Membership Growth for the 2026-2027 ACE/Chapters Program Year</t>
  </si>
  <si>
    <t xml:space="preserve">The data in Column C will serve as your baseline data for the ACE Tiers for Membership Growth totals AND determining the Overall Membership Growth Award at PDT! Feel free to use the space provided to track your own monthly membership. We recommend pulling the membership reports on the first of the month to be consistent with AGA National reports.
For example, Baseline Data May-25 refelcts the membership report pulled on May 1, 2026. </t>
  </si>
  <si>
    <r>
      <t xml:space="preserve">Tier progression will be based on a </t>
    </r>
    <r>
      <rPr>
        <b/>
        <sz val="9"/>
        <color theme="5"/>
        <rFont val="Century Gothic"/>
        <family val="2"/>
      </rPr>
      <t>percentage range</t>
    </r>
    <r>
      <rPr>
        <sz val="9"/>
        <rFont val="Century Gothic"/>
        <family val="2"/>
      </rPr>
      <t xml:space="preserve"> of</t>
    </r>
    <r>
      <rPr>
        <b/>
        <sz val="9"/>
        <color theme="5"/>
        <rFont val="Century Gothic"/>
        <family val="2"/>
      </rPr>
      <t xml:space="preserve"> membership growth</t>
    </r>
    <r>
      <rPr>
        <sz val="9"/>
        <rFont val="Century Gothic"/>
        <family val="2"/>
      </rPr>
      <t xml:space="preserve">, calculated using each chapter's </t>
    </r>
    <r>
      <rPr>
        <b/>
        <sz val="9"/>
        <color theme="5"/>
        <rFont val="Century Gothic"/>
        <family val="2"/>
      </rPr>
      <t>baseline membership</t>
    </r>
    <r>
      <rPr>
        <sz val="9"/>
        <rFont val="Century Gothic"/>
        <family val="2"/>
      </rPr>
      <t xml:space="preserve">. 
The numbers listed in the Tier 1, 2, and 3 columns represent the </t>
    </r>
    <r>
      <rPr>
        <b/>
        <sz val="9"/>
        <color theme="5"/>
        <rFont val="Century Gothic"/>
        <family val="2"/>
      </rPr>
      <t>total membership counts</t>
    </r>
    <r>
      <rPr>
        <sz val="9"/>
        <rFont val="Century Gothic"/>
        <family val="2"/>
      </rPr>
      <t xml:space="preserve"> required to fall within each corresponding growth tier. 
For more details, see the notes in the column headings below or refer to the ACE Handbook.</t>
    </r>
  </si>
  <si>
    <t xml:space="preserve">Below are the list of Chapters in alphabetical order as well as their area. Feel free to delete chapters that are not applicable to your ACE program. </t>
  </si>
  <si>
    <t>Basline Data 
May 2026</t>
  </si>
  <si>
    <t xml:space="preserve"> Overall Growth
 May 2027</t>
  </si>
  <si>
    <t>Tier 1</t>
  </si>
  <si>
    <t>Tier 2</t>
  </si>
  <si>
    <t>Tier 3</t>
  </si>
  <si>
    <t>100 Bonus Points</t>
  </si>
  <si>
    <t>Maintains
Baseline to
 5% Growth</t>
  </si>
  <si>
    <t xml:space="preserve">5% to 10% Growth </t>
  </si>
  <si>
    <t>10% to 15% Growth</t>
  </si>
  <si>
    <t>Exceeds 
15% Growth</t>
  </si>
  <si>
    <t>Area</t>
  </si>
  <si>
    <t>Albany</t>
  </si>
  <si>
    <t>Albuquerque</t>
  </si>
  <si>
    <t>Atlanta</t>
  </si>
  <si>
    <t>Austin</t>
  </si>
  <si>
    <t>Baltimore</t>
  </si>
  <si>
    <t>Baton Rouge</t>
  </si>
  <si>
    <t>Boston</t>
  </si>
  <si>
    <t>Central Arkansas</t>
  </si>
  <si>
    <t>Central Coast</t>
  </si>
  <si>
    <t>Central Indiana</t>
  </si>
  <si>
    <t>Central Kentucky</t>
  </si>
  <si>
    <t>Central Ohio</t>
  </si>
  <si>
    <t>Charleston SC</t>
  </si>
  <si>
    <t>Charleston WV</t>
  </si>
  <si>
    <t>Charlotte Metro NC</t>
  </si>
  <si>
    <t>Chattanooga</t>
  </si>
  <si>
    <t>Chicago</t>
  </si>
  <si>
    <t>Cincinnati</t>
  </si>
  <si>
    <t>Cleveland</t>
  </si>
  <si>
    <t>Dallas</t>
  </si>
  <si>
    <t>Delaware</t>
  </si>
  <si>
    <t>Denver</t>
  </si>
  <si>
    <t>Des Moines</t>
  </si>
  <si>
    <t>East Tennessee</t>
  </si>
  <si>
    <t>El Paso Texas</t>
  </si>
  <si>
    <t>Greater Columbus</t>
  </si>
  <si>
    <t>Greater Lansing</t>
  </si>
  <si>
    <t>Greater Richmond</t>
  </si>
  <si>
    <t>Guam</t>
  </si>
  <si>
    <t>Hawaii</t>
  </si>
  <si>
    <t>Houston</t>
  </si>
  <si>
    <t>Idaho Centennial</t>
  </si>
  <si>
    <t>Indianapolis</t>
  </si>
  <si>
    <t>Inland Empire</t>
  </si>
  <si>
    <t>Jackson</t>
  </si>
  <si>
    <t>Kansas City</t>
  </si>
  <si>
    <t>Lincoln</t>
  </si>
  <si>
    <t>Los Angeles</t>
  </si>
  <si>
    <t>Maine</t>
  </si>
  <si>
    <t>Mid-Missouri</t>
  </si>
  <si>
    <t>Mid-Ohio Valley WV</t>
  </si>
  <si>
    <t>Montana</t>
  </si>
  <si>
    <t>Montgomery</t>
  </si>
  <si>
    <t>Montgomery/ P.G. County</t>
  </si>
  <si>
    <t>Naples Paradise</t>
  </si>
  <si>
    <t>Nashville</t>
  </si>
  <si>
    <t>New Mexico</t>
  </si>
  <si>
    <t>New Orleans</t>
  </si>
  <si>
    <t>New York City</t>
  </si>
  <si>
    <t>North Carolina Triangle</t>
  </si>
  <si>
    <t>Northern Nevada</t>
  </si>
  <si>
    <t>Northern Utah</t>
  </si>
  <si>
    <t>Northern Virginia</t>
  </si>
  <si>
    <t>Oklahoma City</t>
  </si>
  <si>
    <t>Olympia</t>
  </si>
  <si>
    <t>Ozarks</t>
  </si>
  <si>
    <t>Philadelphia</t>
  </si>
  <si>
    <t>Phoenix</t>
  </si>
  <si>
    <t>Portland</t>
  </si>
  <si>
    <t>Sacramento</t>
  </si>
  <si>
    <t>San Antonio</t>
  </si>
  <si>
    <t>Seattle</t>
  </si>
  <si>
    <t>Shenandoah Valley</t>
  </si>
  <si>
    <t>Silicon Valley</t>
  </si>
  <si>
    <t>South Dakota</t>
  </si>
  <si>
    <t>Southern Wisconsin</t>
  </si>
  <si>
    <t>Southwest Virginia</t>
  </si>
  <si>
    <t>St. Louis</t>
  </si>
  <si>
    <t>Tallahassee</t>
  </si>
  <si>
    <t>Topeka</t>
  </si>
  <si>
    <t>Trenton</t>
  </si>
  <si>
    <t>Virginia Peninsula</t>
  </si>
  <si>
    <t>Washington DC</t>
  </si>
  <si>
    <t>West Michigan</t>
  </si>
  <si>
    <r>
      <t xml:space="preserve">Chapter maintains an active social media presence by publishing at least four chapter-related post during the program year on a platform such as LinkedIn, Facebook, Instagram, Threads, or Bluesky.
</t>
    </r>
    <r>
      <rPr>
        <b/>
        <sz val="12"/>
        <rFont val="Century Gothic"/>
        <family val="2"/>
      </rPr>
      <t xml:space="preserve">
Tag AGA’s national account in your post so we can see it, share it and help amplify your message!</t>
    </r>
    <r>
      <rPr>
        <sz val="12"/>
        <rFont val="Century Gothic"/>
        <family val="2"/>
      </rPr>
      <t xml:space="preserve"> </t>
    </r>
  </si>
  <si>
    <t>Chapter officers proactively seek out and encourage members for CEC positions             year-round</t>
  </si>
  <si>
    <r>
      <t xml:space="preserve">A Student/EC from the Chapter participates in Student/EC focused national events (i.e. DATAThon, Government Finance Case Challenge, NLT Scholarship, PDT Scholarship)
</t>
    </r>
    <r>
      <rPr>
        <b/>
        <sz val="12"/>
        <rFont val="Century Gothic"/>
        <family val="2"/>
      </rPr>
      <t>100 points per event 
(max. 200 points)</t>
    </r>
  </si>
  <si>
    <r>
      <t xml:space="preserve">6A.) Issue your finalized Chapter Annual Report to members in Citizen-Centric Report format by February 1
</t>
    </r>
    <r>
      <rPr>
        <b/>
        <sz val="11.5"/>
        <color rgb="FF000000"/>
        <rFont val="Century Gothic"/>
        <family val="2"/>
      </rPr>
      <t xml:space="preserve">100 points </t>
    </r>
  </si>
  <si>
    <r>
      <t xml:space="preserve">Each Chapter Citizen-Centric Report (CCR) is evaluated based on four criteria, with a maximum of 20 points per section—totaling up to 80 points. To be eligible for a certificate, your chapter’s CCR must demonstrate excellence in content, visual appeal, readability, distribution, and timeliness.
Please work with your Chapter Executive Committee (CEC) to gather the necessary information for the report.
We recommend using Canva or Adobe Express to find a visually appealing template for your chapter’s CCR. To support you, AGA National will offer dedicated guidance by hosting weekly sessions focused  on CCR development in September.
</t>
    </r>
    <r>
      <rPr>
        <b/>
        <sz val="12"/>
        <color theme="1"/>
        <rFont val="Century Gothic"/>
        <family val="2"/>
      </rPr>
      <t>Requirement Clarifications</t>
    </r>
    <r>
      <rPr>
        <sz val="12"/>
        <color theme="1"/>
        <rFont val="Century Gothic"/>
        <family val="2"/>
      </rPr>
      <t xml:space="preserve">
Req. 6: Chapters prepare and submit their annual report to AGA national for evaluation by </t>
    </r>
    <r>
      <rPr>
        <b/>
        <sz val="12"/>
        <color theme="1"/>
        <rFont val="Century Gothic"/>
        <family val="2"/>
      </rPr>
      <t xml:space="preserve">Nov. 15
</t>
    </r>
    <r>
      <rPr>
        <sz val="12"/>
        <color theme="1"/>
        <rFont val="Century Gothic"/>
        <family val="2"/>
      </rPr>
      <t xml:space="preserve">Bonus 6A: Chapter issues their annual report in Citizen-Centric format to Members and/or agencies by </t>
    </r>
    <r>
      <rPr>
        <b/>
        <sz val="12"/>
        <color theme="1"/>
        <rFont val="Century Gothic"/>
        <family val="2"/>
      </rPr>
      <t>Feb. 1</t>
    </r>
    <r>
      <rPr>
        <sz val="12"/>
        <color theme="1"/>
        <rFont val="Century Gothic"/>
        <family val="2"/>
      </rPr>
      <t xml:space="preserve">
Bonus 6B: Chapter helps another government entity and/or another AGA Chapter prepare a CCR
For Requirement 6, the CCR submission deadline for AGA evaluation is November 15. This earlier deadline allows AGA National time to review submitted CCRs and provide feedback to chapters. We anticipate distributing feedback around mid-December. If a chapter has the opportunity to revise and resubmit, additional feedback would be provided around mid-January.
The February 1 date (bonus 6A) is the deadline to distribute the final CCR publicly (online, paper copy, or both). This timeline is intended to give chapters time to incorporate AGA National’s feedback before publishing their final report.</t>
    </r>
  </si>
  <si>
    <r>
      <rPr>
        <b/>
        <sz val="14"/>
        <rFont val="Century Gothic"/>
        <family val="2"/>
      </rPr>
      <t>Chapter Citizen-Centric Report</t>
    </r>
    <r>
      <rPr>
        <b/>
        <sz val="12"/>
        <rFont val="Century Gothic"/>
        <family val="2"/>
      </rPr>
      <t xml:space="preserve">
</t>
    </r>
    <r>
      <rPr>
        <sz val="12"/>
        <rFont val="Century Gothic"/>
        <family val="2"/>
      </rPr>
      <t xml:space="preserve">Chapter prepares and submits a draft CCR to AGA National for review and feedback. Bonus points (6A) are awarded when chapters disseminate their finalized CCR to members.
</t>
    </r>
    <r>
      <rPr>
        <b/>
        <sz val="12"/>
        <rFont val="Century Gothic"/>
        <family val="2"/>
      </rPr>
      <t xml:space="preserve">Note: </t>
    </r>
    <r>
      <rPr>
        <sz val="12"/>
        <rFont val="Century Gothic"/>
        <family val="2"/>
      </rPr>
      <t xml:space="preserve">The Nov. 15 deadline is for submitting your draft CCR to AGA National for review. Chapters will receive feedback and,   if applicable, may revise and resubmit their CCR before publishing the finalized report. To earn Bonus 6A, the finalized CCR must be distributed to members by Feb. 1. 
See the "Resources" tab for moe information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</si>
</sst>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d\,\ yyyy"/>
  </numFmts>
  <fonts count="120" x14ac:knownFonts="1">
    <font>
      <sz val="11"/>
      <color theme="1"/>
      <name val="Calibri"/>
      <family val="2"/>
      <scheme val="minor"/>
    </font>
    <font>
      <sz val="12"/>
      <color theme="1"/>
      <name val="CordiaUPC"/>
      <family val="2"/>
      <charset val="222"/>
    </font>
    <font>
      <u/>
      <sz val="11"/>
      <color theme="10"/>
      <name val="Calibri"/>
      <family val="2"/>
      <scheme val="minor"/>
    </font>
    <font>
      <sz val="10"/>
      <color theme="1"/>
      <name val="Poppins Light"/>
    </font>
    <font>
      <sz val="9"/>
      <color indexed="81"/>
      <name val="Tahoma"/>
      <family val="2"/>
    </font>
    <font>
      <b/>
      <sz val="9"/>
      <color indexed="81"/>
      <name val="Tahoma"/>
      <family val="2"/>
    </font>
    <font>
      <sz val="11.5"/>
      <name val="Poppins Light"/>
    </font>
    <font>
      <b/>
      <sz val="14"/>
      <color theme="0"/>
      <name val="Century Gothic"/>
      <family val="2"/>
    </font>
    <font>
      <sz val="11"/>
      <color theme="1"/>
      <name val="Century Gothic"/>
      <family val="2"/>
    </font>
    <font>
      <u/>
      <sz val="11"/>
      <color theme="10"/>
      <name val="Century Gothic"/>
      <family val="2"/>
    </font>
    <font>
      <b/>
      <sz val="20"/>
      <color theme="0"/>
      <name val="Century Gothic"/>
      <family val="2"/>
    </font>
    <font>
      <sz val="11"/>
      <color rgb="FFFF0000"/>
      <name val="Century Gothic"/>
      <family val="2"/>
    </font>
    <font>
      <u/>
      <sz val="11.5"/>
      <color theme="10"/>
      <name val="Century Gothic"/>
      <family val="2"/>
    </font>
    <font>
      <sz val="11"/>
      <color rgb="FF000000"/>
      <name val="Century Gothic"/>
      <family val="2"/>
    </font>
    <font>
      <sz val="11"/>
      <color indexed="81"/>
      <name val="Tahoma"/>
      <family val="2"/>
    </font>
    <font>
      <b/>
      <u/>
      <sz val="11"/>
      <color indexed="81"/>
      <name val="Tahoma"/>
      <family val="2"/>
    </font>
    <font>
      <b/>
      <sz val="18"/>
      <color rgb="FF013CA0"/>
      <name val="Century Gothic"/>
      <family val="2"/>
    </font>
    <font>
      <b/>
      <sz val="18"/>
      <color theme="8" tint="-0.249977111117893"/>
      <name val="Century Gothic"/>
      <family val="2"/>
    </font>
    <font>
      <sz val="10"/>
      <color theme="1"/>
      <name val="Century Gothic"/>
      <family val="2"/>
    </font>
    <font>
      <sz val="9"/>
      <color theme="1"/>
      <name val="Century Gothic"/>
      <family val="2"/>
    </font>
    <font>
      <sz val="9"/>
      <name val="Century Gothic"/>
      <family val="2"/>
    </font>
    <font>
      <b/>
      <sz val="9"/>
      <color theme="5"/>
      <name val="Century Gothic"/>
      <family val="2"/>
    </font>
    <font>
      <b/>
      <sz val="12"/>
      <color theme="1"/>
      <name val="Century Gothic"/>
      <family val="2"/>
    </font>
    <font>
      <b/>
      <sz val="12"/>
      <color theme="0"/>
      <name val="Century Gothic"/>
      <family val="2"/>
    </font>
    <font>
      <b/>
      <sz val="10"/>
      <color theme="1"/>
      <name val="Century Gothic"/>
      <family val="2"/>
    </font>
    <font>
      <sz val="12"/>
      <color theme="1"/>
      <name val="Century Gothic"/>
      <family val="2"/>
    </font>
    <font>
      <sz val="12"/>
      <color rgb="FF000000"/>
      <name val="Century Gothic"/>
      <family val="2"/>
    </font>
    <font>
      <i/>
      <sz val="12"/>
      <color rgb="FF000000"/>
      <name val="Century Gothic"/>
      <family val="2"/>
    </font>
    <font>
      <sz val="12"/>
      <name val="Century Gothic"/>
      <family val="2"/>
    </font>
    <font>
      <b/>
      <sz val="12"/>
      <name val="Century Gothic"/>
      <family val="2"/>
    </font>
    <font>
      <b/>
      <sz val="14"/>
      <color theme="1"/>
      <name val="Century Gothic"/>
      <family val="2"/>
    </font>
    <font>
      <sz val="14"/>
      <name val="Century Gothic"/>
      <family val="2"/>
    </font>
    <font>
      <b/>
      <sz val="14"/>
      <name val="Century Gothic"/>
      <family val="2"/>
    </font>
    <font>
      <i/>
      <sz val="14"/>
      <name val="Century Gothic"/>
      <family val="2"/>
    </font>
    <font>
      <sz val="14"/>
      <color theme="1"/>
      <name val="Century Gothic"/>
      <family val="2"/>
    </font>
    <font>
      <sz val="20"/>
      <name val="Century Gothic"/>
      <family val="2"/>
    </font>
    <font>
      <sz val="18"/>
      <name val="Century Gothic"/>
      <family val="2"/>
    </font>
    <font>
      <b/>
      <sz val="20"/>
      <name val="Century Gothic"/>
      <family val="2"/>
    </font>
    <font>
      <b/>
      <sz val="20"/>
      <color theme="1"/>
      <name val="Century Gothic"/>
      <family val="2"/>
    </font>
    <font>
      <b/>
      <sz val="20"/>
      <color rgb="FFFFFFFF"/>
      <name val="Century Gothic"/>
      <family val="2"/>
    </font>
    <font>
      <b/>
      <sz val="14"/>
      <color rgb="FFFFFFFF"/>
      <name val="Century Gothic"/>
      <family val="2"/>
    </font>
    <font>
      <sz val="10"/>
      <color rgb="FFFFFFFF"/>
      <name val="Century Gothic"/>
      <family val="2"/>
    </font>
    <font>
      <sz val="10"/>
      <color rgb="FFFFFF00"/>
      <name val="Century Gothic"/>
      <family val="2"/>
    </font>
    <font>
      <b/>
      <sz val="10"/>
      <color rgb="FFFFFF00"/>
      <name val="Century Gothic"/>
      <family val="2"/>
    </font>
    <font>
      <i/>
      <sz val="10"/>
      <color theme="1"/>
      <name val="Century Gothic"/>
      <family val="2"/>
    </font>
    <font>
      <sz val="20"/>
      <color theme="1"/>
      <name val="Century Gothic"/>
      <family val="2"/>
    </font>
    <font>
      <sz val="40"/>
      <color theme="1"/>
      <name val="Century Gothic"/>
      <family val="2"/>
    </font>
    <font>
      <i/>
      <sz val="12"/>
      <color theme="1"/>
      <name val="Century Gothic"/>
      <family val="2"/>
    </font>
    <font>
      <i/>
      <sz val="12"/>
      <name val="Century Gothic"/>
      <family val="2"/>
    </font>
    <font>
      <b/>
      <i/>
      <sz val="12"/>
      <color theme="1"/>
      <name val="Century Gothic"/>
      <family val="2"/>
    </font>
    <font>
      <b/>
      <sz val="12"/>
      <color rgb="FF000000"/>
      <name val="Century Gothic"/>
      <family val="2"/>
    </font>
    <font>
      <sz val="20"/>
      <color rgb="FF000000"/>
      <name val="Century Gothic"/>
      <family val="2"/>
    </font>
    <font>
      <i/>
      <u/>
      <sz val="12"/>
      <name val="Century Gothic"/>
      <family val="2"/>
    </font>
    <font>
      <sz val="12"/>
      <color rgb="FFFF0000"/>
      <name val="Century Gothic"/>
      <family val="2"/>
    </font>
    <font>
      <sz val="40"/>
      <name val="Century Gothic"/>
      <family val="2"/>
    </font>
    <font>
      <b/>
      <sz val="30"/>
      <color theme="1"/>
      <name val="Century Gothic"/>
      <family val="2"/>
    </font>
    <font>
      <sz val="12"/>
      <color theme="0"/>
      <name val="Century Gothic"/>
      <family val="2"/>
    </font>
    <font>
      <b/>
      <sz val="40"/>
      <color theme="0"/>
      <name val="Century Gothic"/>
      <family val="2"/>
    </font>
    <font>
      <b/>
      <sz val="40"/>
      <color theme="1"/>
      <name val="Century Gothic"/>
      <family val="2"/>
    </font>
    <font>
      <sz val="11"/>
      <name val="Century Gothic"/>
      <family val="2"/>
    </font>
    <font>
      <b/>
      <sz val="15"/>
      <color theme="0"/>
      <name val="Century Gothic"/>
      <family val="2"/>
    </font>
    <font>
      <sz val="11.5"/>
      <color theme="1"/>
      <name val="Century Gothic"/>
      <family val="2"/>
    </font>
    <font>
      <b/>
      <sz val="11.5"/>
      <color theme="1"/>
      <name val="Century Gothic"/>
      <family val="2"/>
    </font>
    <font>
      <sz val="10"/>
      <name val="Century Gothic"/>
      <family val="2"/>
    </font>
    <font>
      <sz val="11.5"/>
      <name val="Century Gothic"/>
      <family val="2"/>
    </font>
    <font>
      <b/>
      <sz val="11.5"/>
      <name val="Century Gothic"/>
      <family val="2"/>
    </font>
    <font>
      <sz val="30"/>
      <name val="Century Gothic"/>
      <family val="2"/>
    </font>
    <font>
      <b/>
      <sz val="13"/>
      <color theme="1"/>
      <name val="Century Gothic"/>
      <family val="2"/>
    </font>
    <font>
      <u/>
      <sz val="14"/>
      <color theme="10"/>
      <name val="Century Gothic"/>
      <family val="2"/>
    </font>
    <font>
      <b/>
      <sz val="14"/>
      <color rgb="FFC00000"/>
      <name val="Century Gothic"/>
      <family val="2"/>
    </font>
    <font>
      <i/>
      <sz val="20"/>
      <color theme="0"/>
      <name val="Century Gothic"/>
      <family val="2"/>
    </font>
    <font>
      <i/>
      <sz val="20"/>
      <color rgb="FFFFFFFF"/>
      <name val="Century Gothic"/>
      <family val="2"/>
    </font>
    <font>
      <b/>
      <sz val="30"/>
      <name val="Century Gothic"/>
      <family val="2"/>
    </font>
    <font>
      <i/>
      <sz val="30"/>
      <color theme="1"/>
      <name val="Century Gothic"/>
      <family val="2"/>
    </font>
    <font>
      <b/>
      <sz val="15"/>
      <color theme="1"/>
      <name val="Century Gothic"/>
      <family val="2"/>
    </font>
    <font>
      <i/>
      <sz val="15"/>
      <color theme="1"/>
      <name val="Century Gothic"/>
      <family val="2"/>
    </font>
    <font>
      <u/>
      <sz val="12"/>
      <color theme="1"/>
      <name val="Century Gothic"/>
      <family val="2"/>
    </font>
    <font>
      <i/>
      <sz val="18"/>
      <color theme="0"/>
      <name val="Century Gothic"/>
      <family val="2"/>
    </font>
    <font>
      <i/>
      <u/>
      <sz val="18"/>
      <color theme="0"/>
      <name val="Century Gothic"/>
      <family val="2"/>
    </font>
    <font>
      <sz val="13.5"/>
      <name val="Century Gothic"/>
      <family val="2"/>
    </font>
    <font>
      <b/>
      <sz val="18"/>
      <name val="Century Gothic"/>
      <family val="2"/>
    </font>
    <font>
      <sz val="16"/>
      <color indexed="81"/>
      <name val="Century Gothic"/>
      <family val="2"/>
    </font>
    <font>
      <b/>
      <sz val="16"/>
      <color indexed="81"/>
      <name val="Century Gothic"/>
      <family val="2"/>
    </font>
    <font>
      <b/>
      <sz val="13"/>
      <color theme="0"/>
      <name val="Century Gothic"/>
      <family val="2"/>
    </font>
    <font>
      <b/>
      <i/>
      <sz val="12"/>
      <name val="Century Gothic"/>
      <family val="2"/>
    </font>
    <font>
      <b/>
      <i/>
      <sz val="12"/>
      <color rgb="FFC00000"/>
      <name val="Century Gothic"/>
      <family val="2"/>
    </font>
    <font>
      <b/>
      <sz val="40"/>
      <name val="Century Gothic"/>
      <family val="2"/>
    </font>
    <font>
      <sz val="13"/>
      <color rgb="FF000000"/>
      <name val="Poppins Light"/>
    </font>
    <font>
      <sz val="10"/>
      <color rgb="FFFFFFFF"/>
      <name val="Calibri"/>
      <family val="2"/>
      <scheme val="minor"/>
    </font>
    <font>
      <sz val="11"/>
      <color theme="1"/>
      <name val="Poppins"/>
    </font>
    <font>
      <b/>
      <sz val="12"/>
      <color rgb="FF003366"/>
      <name val="Poppins"/>
    </font>
    <font>
      <sz val="11"/>
      <color rgb="FF333333"/>
      <name val="Poppins"/>
    </font>
    <font>
      <b/>
      <sz val="11"/>
      <color rgb="FF333333"/>
      <name val="Poppins"/>
    </font>
    <font>
      <sz val="10"/>
      <color rgb="FF333333"/>
      <name val="Poppins"/>
    </font>
    <font>
      <b/>
      <sz val="28"/>
      <color rgb="FFFFFFFF"/>
      <name val="Poppins SemiBold"/>
    </font>
    <font>
      <sz val="12"/>
      <color rgb="FFFFFFFF"/>
      <name val="Poppins"/>
    </font>
    <font>
      <sz val="10"/>
      <color rgb="FF333333"/>
      <name val="Poppins Medium"/>
    </font>
    <font>
      <u/>
      <sz val="16"/>
      <color theme="0"/>
      <name val="Poppins Medium"/>
    </font>
    <font>
      <u/>
      <sz val="11"/>
      <color theme="10"/>
      <name val="Poppins"/>
    </font>
    <font>
      <b/>
      <sz val="22"/>
      <color rgb="FFFFFFFF"/>
      <name val="Poppins SemiBold"/>
    </font>
    <font>
      <i/>
      <sz val="12"/>
      <color rgb="FFFFFFFF"/>
      <name val="Poppins"/>
    </font>
    <font>
      <b/>
      <sz val="11"/>
      <color rgb="FF003366"/>
      <name val="Poppins"/>
    </font>
    <font>
      <b/>
      <sz val="11"/>
      <color theme="1"/>
      <name val="Poppins"/>
    </font>
    <font>
      <b/>
      <sz val="11"/>
      <color rgb="FF006600"/>
      <name val="Poppins"/>
    </font>
    <font>
      <sz val="14"/>
      <color theme="1"/>
      <name val="Poppins"/>
    </font>
    <font>
      <b/>
      <sz val="11"/>
      <color rgb="FFFFFFFF"/>
      <name val="Poppins"/>
    </font>
    <font>
      <b/>
      <sz val="14"/>
      <color rgb="FFFFFFFF"/>
      <name val="Poppins"/>
    </font>
    <font>
      <sz val="10"/>
      <color rgb="FF666666"/>
      <name val="Poppins"/>
    </font>
    <font>
      <b/>
      <sz val="11"/>
      <color rgb="FF003366"/>
      <name val="Poppins SemiBold"/>
    </font>
    <font>
      <b/>
      <sz val="11"/>
      <color rgb="FFFFFFFF"/>
      <name val="Poppins SemiBold"/>
    </font>
    <font>
      <sz val="10"/>
      <color theme="1"/>
      <name val="Poppins"/>
    </font>
    <font>
      <b/>
      <u/>
      <sz val="11"/>
      <color theme="1"/>
      <name val="Century Gothic"/>
      <family val="2"/>
    </font>
    <font>
      <b/>
      <sz val="11"/>
      <color theme="1"/>
      <name val="Century Gothic"/>
      <family val="2"/>
    </font>
    <font>
      <b/>
      <i/>
      <sz val="11"/>
      <color theme="1"/>
      <name val="Poppins"/>
    </font>
    <font>
      <i/>
      <sz val="11"/>
      <color theme="1"/>
      <name val="Poppins"/>
    </font>
    <font>
      <b/>
      <i/>
      <sz val="11"/>
      <color rgb="FF006600"/>
      <name val="Poppins"/>
    </font>
    <font>
      <i/>
      <sz val="14"/>
      <color theme="1"/>
      <name val="Poppins"/>
    </font>
    <font>
      <b/>
      <sz val="14"/>
      <color rgb="FF000000"/>
      <name val="Century Gothic"/>
      <family val="2"/>
    </font>
    <font>
      <sz val="11.5"/>
      <color rgb="FF000000"/>
      <name val="Century Gothic"/>
      <family val="2"/>
    </font>
    <font>
      <b/>
      <sz val="11.5"/>
      <color rgb="FF000000"/>
      <name val="Century Gothic"/>
      <family val="2"/>
    </font>
  </fonts>
  <fills count="40">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8"/>
        <bgColor indexed="64"/>
      </patternFill>
    </fill>
    <fill>
      <patternFill patternType="solid">
        <fgColor theme="0"/>
        <bgColor indexed="64"/>
      </patternFill>
    </fill>
    <fill>
      <patternFill patternType="solid">
        <fgColor rgb="FF326DB6"/>
        <bgColor indexed="64"/>
      </patternFill>
    </fill>
    <fill>
      <patternFill patternType="solid">
        <fgColor rgb="FFFFFF00"/>
        <bgColor indexed="64"/>
      </patternFill>
    </fill>
    <fill>
      <patternFill patternType="solid">
        <fgColor rgb="FFFFFFCC"/>
        <bgColor indexed="64"/>
      </patternFill>
    </fill>
    <fill>
      <patternFill patternType="solid">
        <fgColor rgb="FF7030A0"/>
        <bgColor indexed="64"/>
      </patternFill>
    </fill>
    <fill>
      <patternFill patternType="solid">
        <fgColor rgb="FFF3CFF9"/>
        <bgColor indexed="64"/>
      </patternFill>
    </fill>
    <fill>
      <patternFill patternType="solid">
        <fgColor theme="8" tint="0.79998168889431442"/>
        <bgColor indexed="64"/>
      </patternFill>
    </fill>
    <fill>
      <patternFill patternType="solid">
        <fgColor rgb="FF00B050"/>
        <bgColor indexed="64"/>
      </patternFill>
    </fill>
    <fill>
      <patternFill patternType="solid">
        <fgColor rgb="FFD8F3CD"/>
        <bgColor indexed="64"/>
      </patternFill>
    </fill>
    <fill>
      <patternFill patternType="solid">
        <fgColor theme="3"/>
        <bgColor indexed="64"/>
      </patternFill>
    </fill>
    <fill>
      <patternFill patternType="solid">
        <fgColor theme="2" tint="-9.9978637043366805E-2"/>
        <bgColor indexed="64"/>
      </patternFill>
    </fill>
    <fill>
      <patternFill patternType="solid">
        <fgColor rgb="FFA4FAF8"/>
        <bgColor indexed="64"/>
      </patternFill>
    </fill>
    <fill>
      <patternFill patternType="solid">
        <fgColor rgb="FFE7FFFF"/>
        <bgColor indexed="64"/>
      </patternFill>
    </fill>
    <fill>
      <patternFill patternType="solid">
        <fgColor theme="9" tint="0.79998168889431442"/>
        <bgColor indexed="64"/>
      </patternFill>
    </fill>
    <fill>
      <patternFill patternType="solid">
        <fgColor rgb="FF00FFFF"/>
        <bgColor indexed="64"/>
      </patternFill>
    </fill>
    <fill>
      <patternFill patternType="solid">
        <fgColor rgb="FFFF9999"/>
        <bgColor indexed="64"/>
      </patternFill>
    </fill>
    <fill>
      <patternFill patternType="solid">
        <fgColor rgb="FFFFE7E7"/>
        <bgColor indexed="64"/>
      </patternFill>
    </fill>
    <fill>
      <patternFill patternType="solid">
        <fgColor rgb="FF9FFFCA"/>
        <bgColor indexed="64"/>
      </patternFill>
    </fill>
    <fill>
      <patternFill patternType="solid">
        <fgColor rgb="FF5F93D3"/>
        <bgColor indexed="64"/>
      </patternFill>
    </fill>
    <fill>
      <patternFill patternType="solid">
        <fgColor theme="7"/>
        <bgColor indexed="64"/>
      </patternFill>
    </fill>
    <fill>
      <patternFill patternType="solid">
        <fgColor theme="0" tint="-0.14999847407452621"/>
        <bgColor indexed="64"/>
      </patternFill>
    </fill>
    <fill>
      <patternFill patternType="solid">
        <fgColor rgb="FFDAF2D0"/>
        <bgColor indexed="64"/>
      </patternFill>
    </fill>
    <fill>
      <patternFill patternType="solid">
        <fgColor theme="2"/>
        <bgColor indexed="64"/>
      </patternFill>
    </fill>
    <fill>
      <patternFill patternType="solid">
        <fgColor rgb="FFF0F3FA"/>
        <bgColor indexed="64"/>
      </patternFill>
    </fill>
    <fill>
      <patternFill patternType="solid">
        <fgColor rgb="FF00E266"/>
        <bgColor indexed="64"/>
      </patternFill>
    </fill>
    <fill>
      <patternFill patternType="solid">
        <fgColor rgb="FF0070C0"/>
        <bgColor indexed="64"/>
      </patternFill>
    </fill>
    <fill>
      <patternFill patternType="solid">
        <fgColor rgb="FFDBF0F9"/>
        <bgColor indexed="64"/>
      </patternFill>
    </fill>
    <fill>
      <patternFill patternType="solid">
        <fgColor rgb="FFED7D31"/>
        <bgColor indexed="64"/>
      </patternFill>
    </fill>
    <fill>
      <patternFill patternType="solid">
        <fgColor rgb="FFFCE4D6"/>
        <bgColor indexed="64"/>
      </patternFill>
    </fill>
    <fill>
      <patternFill patternType="solid">
        <fgColor rgb="FF44546A"/>
        <bgColor indexed="64"/>
      </patternFill>
    </fill>
    <fill>
      <patternFill patternType="solid">
        <fgColor rgb="FF003366"/>
        <bgColor indexed="64"/>
      </patternFill>
    </fill>
    <fill>
      <patternFill patternType="solid">
        <fgColor rgb="FF0066A1"/>
        <bgColor indexed="64"/>
      </patternFill>
    </fill>
    <fill>
      <patternFill patternType="solid">
        <fgColor rgb="FFE8E8E8"/>
        <bgColor indexed="64"/>
      </patternFill>
    </fill>
    <fill>
      <patternFill patternType="solid">
        <fgColor rgb="FFF5F7FA"/>
        <bgColor indexed="64"/>
      </patternFill>
    </fill>
    <fill>
      <patternFill patternType="solid">
        <fgColor rgb="FFFFFFFF"/>
        <bgColor indexed="64"/>
      </patternFill>
    </fill>
  </fills>
  <borders count="10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auto="1"/>
      </right>
      <top/>
      <bottom style="thin">
        <color auto="1"/>
      </bottom>
      <diagonal/>
    </border>
    <border>
      <left/>
      <right style="thin">
        <color indexed="64"/>
      </right>
      <top/>
      <bottom/>
      <diagonal/>
    </border>
    <border>
      <left/>
      <right/>
      <top/>
      <bottom style="medium">
        <color indexed="64"/>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diagonal/>
    </border>
    <border>
      <left style="medium">
        <color indexed="64"/>
      </left>
      <right style="thin">
        <color indexed="64"/>
      </right>
      <top/>
      <bottom/>
      <diagonal/>
    </border>
    <border>
      <left style="medium">
        <color indexed="64"/>
      </left>
      <right style="thin">
        <color auto="1"/>
      </right>
      <top/>
      <bottom style="thin">
        <color auto="1"/>
      </bottom>
      <diagonal/>
    </border>
    <border>
      <left/>
      <right style="thin">
        <color indexed="64"/>
      </right>
      <top/>
      <bottom style="medium">
        <color indexed="64"/>
      </bottom>
      <diagonal/>
    </border>
    <border>
      <left style="thin">
        <color auto="1"/>
      </left>
      <right style="medium">
        <color indexed="64"/>
      </right>
      <top style="medium">
        <color indexed="64"/>
      </top>
      <bottom/>
      <diagonal/>
    </border>
    <border>
      <left style="thin">
        <color auto="1"/>
      </left>
      <right style="medium">
        <color indexed="64"/>
      </right>
      <top/>
      <bottom style="thin">
        <color auto="1"/>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indexed="64"/>
      </left>
      <right style="medium">
        <color indexed="64"/>
      </right>
      <top/>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medium">
        <color indexed="64"/>
      </left>
      <right style="thin">
        <color theme="2" tint="-0.249977111117893"/>
      </right>
      <top style="medium">
        <color indexed="64"/>
      </top>
      <bottom style="thin">
        <color theme="2" tint="-0.249977111117893"/>
      </bottom>
      <diagonal/>
    </border>
    <border>
      <left style="thin">
        <color theme="2" tint="-0.249977111117893"/>
      </left>
      <right style="thin">
        <color theme="2" tint="-0.249977111117893"/>
      </right>
      <top style="medium">
        <color indexed="64"/>
      </top>
      <bottom style="thin">
        <color theme="2" tint="-0.249977111117893"/>
      </bottom>
      <diagonal/>
    </border>
    <border>
      <left style="thin">
        <color theme="2" tint="-0.249977111117893"/>
      </left>
      <right style="medium">
        <color indexed="64"/>
      </right>
      <top style="medium">
        <color indexed="64"/>
      </top>
      <bottom style="thin">
        <color theme="2" tint="-0.249977111117893"/>
      </bottom>
      <diagonal/>
    </border>
    <border>
      <left style="medium">
        <color indexed="64"/>
      </left>
      <right style="thin">
        <color theme="2" tint="-0.249977111117893"/>
      </right>
      <top style="thin">
        <color theme="2" tint="-0.249977111117893"/>
      </top>
      <bottom style="thin">
        <color theme="2" tint="-0.249977111117893"/>
      </bottom>
      <diagonal/>
    </border>
    <border>
      <left style="thin">
        <color theme="2" tint="-0.249977111117893"/>
      </left>
      <right style="medium">
        <color indexed="64"/>
      </right>
      <top style="thin">
        <color theme="2" tint="-0.249977111117893"/>
      </top>
      <bottom style="thin">
        <color theme="2" tint="-0.249977111117893"/>
      </bottom>
      <diagonal/>
    </border>
    <border>
      <left style="medium">
        <color indexed="64"/>
      </left>
      <right style="thin">
        <color theme="2" tint="-0.249977111117893"/>
      </right>
      <top style="thin">
        <color theme="2" tint="-0.249977111117893"/>
      </top>
      <bottom style="medium">
        <color indexed="64"/>
      </bottom>
      <diagonal/>
    </border>
    <border>
      <left style="thin">
        <color theme="2" tint="-0.249977111117893"/>
      </left>
      <right style="thin">
        <color theme="2" tint="-0.249977111117893"/>
      </right>
      <top style="thin">
        <color theme="2" tint="-0.249977111117893"/>
      </top>
      <bottom style="medium">
        <color indexed="64"/>
      </bottom>
      <diagonal/>
    </border>
    <border>
      <left style="thin">
        <color theme="2" tint="-0.249977111117893"/>
      </left>
      <right style="medium">
        <color indexed="64"/>
      </right>
      <top style="thin">
        <color theme="2" tint="-0.249977111117893"/>
      </top>
      <bottom style="medium">
        <color indexed="64"/>
      </bottom>
      <diagonal/>
    </border>
    <border>
      <left style="thin">
        <color theme="2" tint="-0.249977111117893"/>
      </left>
      <right style="thin">
        <color theme="2" tint="-0.249977111117893"/>
      </right>
      <top style="medium">
        <color indexed="64"/>
      </top>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medium">
        <color indexed="64"/>
      </bottom>
      <diagonal/>
    </border>
    <border>
      <left style="thin">
        <color indexed="64"/>
      </left>
      <right/>
      <top/>
      <bottom style="medium">
        <color indexed="64"/>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medium">
        <color indexed="64"/>
      </top>
      <bottom style="thin">
        <color theme="0" tint="-0.499984740745262"/>
      </bottom>
      <diagonal/>
    </border>
    <border>
      <left style="medium">
        <color indexed="64"/>
      </left>
      <right style="thin">
        <color theme="2" tint="-0.249977111117893"/>
      </right>
      <top style="thin">
        <color theme="2" tint="-0.249977111117893"/>
      </top>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medium">
        <color indexed="64"/>
      </right>
      <top style="thin">
        <color theme="2" tint="-0.249977111117893"/>
      </top>
      <bottom/>
      <diagonal/>
    </border>
    <border>
      <left style="thin">
        <color theme="2" tint="-0.249977111117893"/>
      </left>
      <right style="thin">
        <color theme="2" tint="-9.9978637043366805E-2"/>
      </right>
      <top style="medium">
        <color indexed="64"/>
      </top>
      <bottom style="thin">
        <color theme="2" tint="-0.249977111117893"/>
      </bottom>
      <diagonal/>
    </border>
    <border>
      <left style="thin">
        <color theme="2" tint="-0.249977111117893"/>
      </left>
      <right style="thin">
        <color theme="2" tint="-9.9978637043366805E-2"/>
      </right>
      <top style="thin">
        <color theme="2" tint="-0.249977111117893"/>
      </top>
      <bottom style="thin">
        <color theme="2" tint="-0.249977111117893"/>
      </bottom>
      <diagonal/>
    </border>
    <border>
      <left style="thin">
        <color theme="2" tint="-0.249977111117893"/>
      </left>
      <right style="thin">
        <color theme="2" tint="-9.9978637043366805E-2"/>
      </right>
      <top style="thin">
        <color theme="2" tint="-0.249977111117893"/>
      </top>
      <bottom/>
      <diagonal/>
    </border>
    <border>
      <left style="thin">
        <color theme="2" tint="-0.249977111117893"/>
      </left>
      <right style="thin">
        <color theme="2" tint="-9.9978637043366805E-2"/>
      </right>
      <top style="thin">
        <color theme="2" tint="-0.249977111117893"/>
      </top>
      <bottom style="medium">
        <color indexed="64"/>
      </bottom>
      <diagonal/>
    </border>
    <border>
      <left/>
      <right/>
      <top style="medium">
        <color indexed="64"/>
      </top>
      <bottom style="thin">
        <color theme="2" tint="-0.249977111117893"/>
      </bottom>
      <diagonal/>
    </border>
    <border>
      <left/>
      <right/>
      <top style="thin">
        <color theme="2" tint="-0.249977111117893"/>
      </top>
      <bottom style="thin">
        <color theme="2" tint="-0.249977111117893"/>
      </bottom>
      <diagonal/>
    </border>
    <border>
      <left/>
      <right/>
      <top style="thin">
        <color theme="2" tint="-0.249977111117893"/>
      </top>
      <bottom style="thin">
        <color theme="2" tint="-9.9978637043366805E-2"/>
      </bottom>
      <diagonal/>
    </border>
    <border>
      <left style="thin">
        <color theme="2" tint="-9.9978637043366805E-2"/>
      </left>
      <right style="medium">
        <color indexed="64"/>
      </right>
      <top style="medium">
        <color indexed="64"/>
      </top>
      <bottom style="thin">
        <color theme="2" tint="-0.249977111117893"/>
      </bottom>
      <diagonal/>
    </border>
    <border>
      <left style="thin">
        <color theme="2" tint="-9.9978637043366805E-2"/>
      </left>
      <right style="medium">
        <color indexed="64"/>
      </right>
      <top style="thin">
        <color theme="2" tint="-0.249977111117893"/>
      </top>
      <bottom style="thin">
        <color theme="2" tint="-0.249977111117893"/>
      </bottom>
      <diagonal/>
    </border>
    <border>
      <left style="thin">
        <color theme="2" tint="-9.9978637043366805E-2"/>
      </left>
      <right style="medium">
        <color indexed="64"/>
      </right>
      <top style="thin">
        <color theme="2" tint="-0.249977111117893"/>
      </top>
      <bottom/>
      <diagonal/>
    </border>
    <border>
      <left style="thin">
        <color theme="2" tint="-9.9978637043366805E-2"/>
      </left>
      <right style="medium">
        <color indexed="64"/>
      </right>
      <top style="thin">
        <color theme="2" tint="-0.249977111117893"/>
      </top>
      <bottom style="medium">
        <color indexed="64"/>
      </bottom>
      <diagonal/>
    </border>
    <border>
      <left/>
      <right style="thin">
        <color theme="2" tint="-9.9978637043366805E-2"/>
      </right>
      <top/>
      <bottom/>
      <diagonal/>
    </border>
    <border>
      <left style="medium">
        <color indexed="64"/>
      </left>
      <right style="thin">
        <color theme="2" tint="-0.249977111117893"/>
      </right>
      <top/>
      <bottom style="medium">
        <color indexed="64"/>
      </bottom>
      <diagonal/>
    </border>
    <border>
      <left style="thin">
        <color theme="2" tint="-0.249977111117893"/>
      </left>
      <right style="medium">
        <color indexed="64"/>
      </right>
      <top/>
      <bottom style="medium">
        <color indexed="64"/>
      </bottom>
      <diagonal/>
    </border>
    <border>
      <left style="thin">
        <color indexed="64"/>
      </left>
      <right/>
      <top/>
      <bottom style="thin">
        <color auto="1"/>
      </bottom>
      <diagonal/>
    </border>
    <border>
      <left/>
      <right/>
      <top style="thin">
        <color auto="1"/>
      </top>
      <bottom/>
      <diagonal/>
    </border>
    <border>
      <left style="thin">
        <color theme="1" tint="0.499984740745262"/>
      </left>
      <right/>
      <top style="thin">
        <color theme="1" tint="0.499984740745262"/>
      </top>
      <bottom style="thin">
        <color theme="1" tint="0.499984740745262"/>
      </bottom>
      <diagonal/>
    </border>
    <border>
      <left/>
      <right/>
      <top/>
      <bottom style="thin">
        <color auto="1"/>
      </bottom>
      <diagonal/>
    </border>
    <border>
      <left style="thin">
        <color auto="1"/>
      </left>
      <right/>
      <top style="thin">
        <color auto="1"/>
      </top>
      <bottom style="medium">
        <color indexed="64"/>
      </bottom>
      <diagonal/>
    </border>
    <border>
      <left style="thin">
        <color indexed="64"/>
      </left>
      <right/>
      <top style="mediumDashDotDot">
        <color theme="0" tint="-0.14999847407452621"/>
      </top>
      <bottom style="mediumDashDotDot">
        <color theme="0" tint="-0.14999847407452621"/>
      </bottom>
      <diagonal/>
    </border>
    <border>
      <left style="thin">
        <color auto="1"/>
      </left>
      <right style="thin">
        <color auto="1"/>
      </right>
      <top style="thin">
        <color theme="0" tint="-0.499984740745262"/>
      </top>
      <bottom/>
      <diagonal/>
    </border>
    <border>
      <left/>
      <right style="medium">
        <color indexed="64"/>
      </right>
      <top style="thin">
        <color auto="1"/>
      </top>
      <bottom/>
      <diagonal/>
    </border>
    <border>
      <left/>
      <right style="medium">
        <color indexed="64"/>
      </right>
      <top/>
      <bottom style="thin">
        <color auto="1"/>
      </bottom>
      <diagonal/>
    </border>
    <border>
      <left style="thin">
        <color auto="1"/>
      </left>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style="medium">
        <color indexed="64"/>
      </left>
      <right style="thin">
        <color theme="2" tint="-0.249977111117893"/>
      </right>
      <top style="medium">
        <color indexed="64"/>
      </top>
      <bottom/>
      <diagonal/>
    </border>
    <border>
      <left style="thin">
        <color theme="2" tint="-0.249977111117893"/>
      </left>
      <right style="medium">
        <color indexed="64"/>
      </right>
      <top style="medium">
        <color indexed="64"/>
      </top>
      <bottom/>
      <diagonal/>
    </border>
    <border>
      <left/>
      <right/>
      <top style="thin">
        <color theme="0" tint="-0.14999847407452621"/>
      </top>
      <bottom style="medium">
        <color indexed="64"/>
      </bottom>
      <diagonal/>
    </border>
    <border>
      <left/>
      <right/>
      <top style="thin">
        <color rgb="FFD0D0D0"/>
      </top>
      <bottom/>
      <diagonal/>
    </border>
    <border>
      <left/>
      <right/>
      <top/>
      <bottom style="thin">
        <color rgb="FFD0D0D0"/>
      </bottom>
      <diagonal/>
    </border>
    <border>
      <left style="thin">
        <color rgb="FFD0D0D0"/>
      </left>
      <right/>
      <top style="thin">
        <color rgb="FFD0D0D0"/>
      </top>
      <bottom/>
      <diagonal/>
    </border>
    <border>
      <left style="thin">
        <color rgb="FFD0D0D0"/>
      </left>
      <right/>
      <top/>
      <bottom/>
      <diagonal/>
    </border>
    <border>
      <left style="thin">
        <color rgb="FFD0D0D0"/>
      </left>
      <right/>
      <top/>
      <bottom style="thin">
        <color rgb="FFD0D0D0"/>
      </bottom>
      <diagonal/>
    </border>
    <border>
      <left/>
      <right style="thin">
        <color rgb="FFD0D0D0"/>
      </right>
      <top style="thin">
        <color rgb="FFD0D0D0"/>
      </top>
      <bottom/>
      <diagonal/>
    </border>
    <border>
      <left/>
      <right style="thin">
        <color rgb="FFD0D0D0"/>
      </right>
      <top/>
      <bottom/>
      <diagonal/>
    </border>
    <border>
      <left/>
      <right style="thin">
        <color rgb="FFD0D0D0"/>
      </right>
      <top/>
      <bottom style="thin">
        <color rgb="FFD0D0D0"/>
      </bottom>
      <diagonal/>
    </border>
    <border>
      <left style="thin">
        <color rgb="FFD0D0D0"/>
      </left>
      <right style="thin">
        <color rgb="FFD0D0D0"/>
      </right>
      <top style="thin">
        <color rgb="FFD0D0D0"/>
      </top>
      <bottom/>
      <diagonal/>
    </border>
    <border>
      <left style="thin">
        <color rgb="FFD0D0D0"/>
      </left>
      <right style="thin">
        <color rgb="FFD0D0D0"/>
      </right>
      <top/>
      <bottom/>
      <diagonal/>
    </border>
    <border>
      <left style="thin">
        <color rgb="FFD0D0D0"/>
      </left>
      <right style="thin">
        <color rgb="FFD0D0D0"/>
      </right>
      <top/>
      <bottom style="thin">
        <color rgb="FFD0D0D0"/>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D0D0D0"/>
      </left>
      <right style="thin">
        <color rgb="FFD0D0D0"/>
      </right>
      <top style="thin">
        <color rgb="FFD0D0D0"/>
      </top>
      <bottom style="thin">
        <color rgb="FFD0D0D0"/>
      </bottom>
      <diagonal/>
    </border>
    <border>
      <left style="medium">
        <color indexed="64"/>
      </left>
      <right style="medium">
        <color indexed="64"/>
      </right>
      <top style="medium">
        <color indexed="64"/>
      </top>
      <bottom/>
      <diagonal/>
    </border>
    <border>
      <left style="medium">
        <color indexed="64"/>
      </left>
      <right/>
      <top style="thin">
        <color auto="1"/>
      </top>
      <bottom/>
      <diagonal/>
    </border>
    <border>
      <left style="thin">
        <color indexed="64"/>
      </left>
      <right/>
      <top style="thin">
        <color auto="1"/>
      </top>
      <bottom/>
      <diagonal/>
    </border>
  </borders>
  <cellStyleXfs count="4">
    <xf numFmtId="0" fontId="0" fillId="0" borderId="0"/>
    <xf numFmtId="0" fontId="2" fillId="0" borderId="0" applyNumberFormat="0" applyFill="0" applyBorder="0" applyAlignment="0" applyProtection="0"/>
    <xf numFmtId="0" fontId="1" fillId="3" borderId="1" applyAlignment="0"/>
    <xf numFmtId="0" fontId="1" fillId="3" borderId="1">
      <alignment horizontal="center"/>
    </xf>
  </cellStyleXfs>
  <cellXfs count="438">
    <xf numFmtId="0" fontId="0" fillId="0" borderId="0" xfId="0"/>
    <xf numFmtId="0" fontId="0" fillId="0" borderId="0" xfId="0" applyAlignment="1">
      <alignment horizontal="center"/>
    </xf>
    <xf numFmtId="0" fontId="3" fillId="0" borderId="1" xfId="0" applyFont="1" applyBorder="1" applyAlignment="1">
      <alignment horizontal="center"/>
    </xf>
    <xf numFmtId="0" fontId="3" fillId="8" borderId="1" xfId="0" applyFont="1" applyFill="1" applyBorder="1" applyAlignment="1">
      <alignment horizontal="center"/>
    </xf>
    <xf numFmtId="0" fontId="3" fillId="18" borderId="1" xfId="0" applyFont="1" applyFill="1" applyBorder="1" applyAlignment="1">
      <alignment horizontal="center"/>
    </xf>
    <xf numFmtId="0" fontId="3" fillId="0" borderId="1" xfId="0" applyFont="1" applyBorder="1" applyAlignment="1">
      <alignment horizontal="left"/>
    </xf>
    <xf numFmtId="0" fontId="3" fillId="0" borderId="22" xfId="0" applyFont="1" applyBorder="1" applyAlignment="1">
      <alignment horizontal="center"/>
    </xf>
    <xf numFmtId="0" fontId="3" fillId="10" borderId="23" xfId="0" applyFont="1" applyFill="1" applyBorder="1" applyAlignment="1">
      <alignment horizontal="center"/>
    </xf>
    <xf numFmtId="0" fontId="3" fillId="0" borderId="11" xfId="0" applyFont="1" applyBorder="1"/>
    <xf numFmtId="0" fontId="3" fillId="0" borderId="0" xfId="0" applyFont="1"/>
    <xf numFmtId="0" fontId="3" fillId="0" borderId="9" xfId="0" applyFont="1" applyBorder="1"/>
    <xf numFmtId="0" fontId="3" fillId="18" borderId="4" xfId="0" applyFont="1" applyFill="1" applyBorder="1" applyAlignment="1">
      <alignment horizontal="center"/>
    </xf>
    <xf numFmtId="0" fontId="3" fillId="10" borderId="39" xfId="0" applyFont="1" applyFill="1" applyBorder="1" applyAlignment="1">
      <alignment horizontal="center"/>
    </xf>
    <xf numFmtId="0" fontId="3" fillId="0" borderId="1" xfId="0" applyFont="1" applyBorder="1" applyAlignment="1">
      <alignment vertical="center"/>
    </xf>
    <xf numFmtId="0" fontId="3" fillId="0" borderId="2" xfId="0" applyFont="1" applyBorder="1" applyAlignment="1">
      <alignment horizontal="center"/>
    </xf>
    <xf numFmtId="0" fontId="6" fillId="0" borderId="0" xfId="0" applyFont="1" applyAlignment="1" applyProtection="1">
      <alignment horizontal="center" vertical="center" wrapText="1"/>
      <protection locked="0"/>
    </xf>
    <xf numFmtId="0" fontId="9" fillId="21" borderId="47" xfId="1" applyFont="1" applyFill="1" applyBorder="1" applyAlignment="1">
      <alignment horizontal="center" vertical="center" wrapText="1"/>
    </xf>
    <xf numFmtId="0" fontId="9" fillId="21" borderId="45" xfId="1" applyFont="1" applyFill="1" applyBorder="1" applyAlignment="1">
      <alignment horizontal="center" vertical="center"/>
    </xf>
    <xf numFmtId="0" fontId="8" fillId="22" borderId="48" xfId="0" applyFont="1" applyFill="1" applyBorder="1" applyAlignment="1">
      <alignment horizontal="center" vertical="center" wrapText="1"/>
    </xf>
    <xf numFmtId="0" fontId="0" fillId="0" borderId="0" xfId="0" applyAlignment="1">
      <alignment vertical="center"/>
    </xf>
    <xf numFmtId="0" fontId="9" fillId="21" borderId="61" xfId="1" applyFont="1" applyFill="1" applyBorder="1" applyAlignment="1">
      <alignment horizontal="center" vertical="center" wrapText="1"/>
    </xf>
    <xf numFmtId="0" fontId="11" fillId="25" borderId="56" xfId="0" applyFont="1" applyFill="1" applyBorder="1"/>
    <xf numFmtId="0" fontId="9" fillId="21" borderId="67" xfId="1" applyFont="1" applyFill="1" applyBorder="1" applyAlignment="1">
      <alignment horizontal="center" vertical="center" wrapText="1"/>
    </xf>
    <xf numFmtId="0" fontId="9" fillId="21" borderId="68" xfId="1" applyFont="1" applyFill="1" applyBorder="1" applyAlignment="1">
      <alignment horizontal="center" vertical="center" wrapText="1"/>
    </xf>
    <xf numFmtId="0" fontId="9" fillId="21" borderId="69" xfId="1" applyFont="1" applyFill="1" applyBorder="1" applyAlignment="1">
      <alignment horizontal="center" vertical="center" wrapText="1"/>
    </xf>
    <xf numFmtId="0" fontId="0" fillId="0" borderId="74" xfId="0" applyBorder="1"/>
    <xf numFmtId="0" fontId="8" fillId="22" borderId="76" xfId="0" applyFont="1" applyFill="1" applyBorder="1" applyAlignment="1">
      <alignment horizontal="center" vertical="center" wrapText="1"/>
    </xf>
    <xf numFmtId="0" fontId="9" fillId="21" borderId="10" xfId="1" applyFont="1" applyFill="1" applyBorder="1" applyAlignment="1">
      <alignment horizontal="center" vertical="center"/>
    </xf>
    <xf numFmtId="0" fontId="22" fillId="19" borderId="33"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12" borderId="8" xfId="0" applyFont="1" applyFill="1" applyBorder="1" applyAlignment="1">
      <alignment horizontal="center" vertical="center" wrapText="1"/>
    </xf>
    <xf numFmtId="0" fontId="23" fillId="9" borderId="36" xfId="0" applyFont="1" applyFill="1" applyBorder="1" applyAlignment="1">
      <alignment horizontal="center" vertical="center" wrapText="1"/>
    </xf>
    <xf numFmtId="0" fontId="22" fillId="0" borderId="38" xfId="0" applyFont="1" applyBorder="1" applyAlignment="1">
      <alignment horizontal="center" vertical="center" wrapText="1"/>
    </xf>
    <xf numFmtId="0" fontId="22" fillId="0" borderId="35" xfId="0" applyFont="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left" vertical="center" wrapText="1"/>
    </xf>
    <xf numFmtId="0" fontId="18" fillId="0" borderId="6" xfId="0" applyFont="1" applyBorder="1" applyAlignment="1">
      <alignment vertical="center" wrapText="1"/>
    </xf>
    <xf numFmtId="1" fontId="8" fillId="17" borderId="22" xfId="0" applyNumberFormat="1" applyFont="1" applyFill="1" applyBorder="1" applyAlignment="1">
      <alignment horizontal="center" vertical="center" wrapText="1"/>
    </xf>
    <xf numFmtId="1" fontId="8" fillId="8" borderId="1" xfId="0" applyNumberFormat="1" applyFont="1" applyFill="1" applyBorder="1" applyAlignment="1">
      <alignment horizontal="center" vertical="center"/>
    </xf>
    <xf numFmtId="1" fontId="8" fillId="26" borderId="1" xfId="0" applyNumberFormat="1" applyFont="1" applyFill="1" applyBorder="1" applyAlignment="1">
      <alignment horizontal="center" vertical="center"/>
    </xf>
    <xf numFmtId="1" fontId="8" fillId="10" borderId="23" xfId="0" applyNumberFormat="1" applyFont="1" applyFill="1" applyBorder="1" applyAlignment="1">
      <alignment horizontal="center" vertical="center" wrapText="1"/>
    </xf>
    <xf numFmtId="1" fontId="8" fillId="17" borderId="24" xfId="0" applyNumberFormat="1" applyFont="1" applyFill="1" applyBorder="1" applyAlignment="1">
      <alignment horizontal="center" vertical="center" wrapText="1"/>
    </xf>
    <xf numFmtId="1" fontId="8" fillId="8" borderId="25" xfId="0" applyNumberFormat="1" applyFont="1" applyFill="1" applyBorder="1" applyAlignment="1">
      <alignment horizontal="center" vertical="center"/>
    </xf>
    <xf numFmtId="1" fontId="8" fillId="26" borderId="25" xfId="0" applyNumberFormat="1" applyFont="1" applyFill="1" applyBorder="1" applyAlignment="1">
      <alignment horizontal="center" vertical="center"/>
    </xf>
    <xf numFmtId="1" fontId="8" fillId="10" borderId="26"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25" fillId="0" borderId="47" xfId="0" applyFont="1" applyBorder="1" applyAlignment="1">
      <alignment horizontal="left" vertical="center" wrapText="1"/>
    </xf>
    <xf numFmtId="0" fontId="25" fillId="0" borderId="56" xfId="0" applyFont="1" applyBorder="1" applyAlignment="1">
      <alignment vertical="center" wrapText="1"/>
    </xf>
    <xf numFmtId="0" fontId="30" fillId="0" borderId="46" xfId="0" applyFont="1" applyBorder="1" applyAlignment="1">
      <alignment horizontal="center" vertical="center"/>
    </xf>
    <xf numFmtId="0" fontId="30" fillId="0" borderId="75" xfId="0" applyFont="1" applyBorder="1" applyAlignment="1">
      <alignment horizontal="center" vertical="center"/>
    </xf>
    <xf numFmtId="0" fontId="30" fillId="0" borderId="56" xfId="0" applyFont="1" applyBorder="1" applyAlignment="1" applyProtection="1">
      <alignment horizontal="left" vertical="center" wrapText="1"/>
      <protection locked="0"/>
    </xf>
    <xf numFmtId="0" fontId="34" fillId="0" borderId="47" xfId="0" applyFont="1" applyBorder="1" applyAlignment="1" applyProtection="1">
      <alignment horizontal="left" vertical="center" wrapText="1"/>
      <protection locked="0"/>
    </xf>
    <xf numFmtId="0" fontId="38" fillId="5" borderId="19" xfId="0" applyFont="1" applyFill="1" applyBorder="1" applyAlignment="1">
      <alignment horizontal="center" vertical="center"/>
    </xf>
    <xf numFmtId="0" fontId="37" fillId="14" borderId="20" xfId="0" applyFont="1" applyFill="1" applyBorder="1" applyAlignment="1">
      <alignment horizontal="center" vertical="center"/>
    </xf>
    <xf numFmtId="0" fontId="10" fillId="4" borderId="20" xfId="0" applyFont="1" applyFill="1" applyBorder="1" applyAlignment="1">
      <alignment horizontal="center" vertical="center" wrapText="1"/>
    </xf>
    <xf numFmtId="0" fontId="37" fillId="16" borderId="20" xfId="0" applyFont="1" applyFill="1" applyBorder="1" applyAlignment="1">
      <alignment horizontal="center" vertical="center" wrapText="1"/>
    </xf>
    <xf numFmtId="0" fontId="37" fillId="7" borderId="20" xfId="0" applyFont="1" applyFill="1" applyBorder="1" applyAlignment="1">
      <alignment horizontal="center" vertical="center" wrapText="1"/>
    </xf>
    <xf numFmtId="0" fontId="37" fillId="12" borderId="20" xfId="0" applyFont="1" applyFill="1" applyBorder="1" applyAlignment="1">
      <alignment horizontal="center" vertical="center" wrapText="1"/>
    </xf>
    <xf numFmtId="0" fontId="39" fillId="9" borderId="30" xfId="0" applyFont="1" applyFill="1" applyBorder="1" applyAlignment="1">
      <alignment horizontal="center" vertical="center" wrapText="1"/>
    </xf>
    <xf numFmtId="0" fontId="34" fillId="0" borderId="0" xfId="0" applyFont="1"/>
    <xf numFmtId="0" fontId="38" fillId="14" borderId="22" xfId="0" applyFont="1" applyFill="1" applyBorder="1" applyAlignment="1">
      <alignment vertical="top" wrapText="1"/>
    </xf>
    <xf numFmtId="0" fontId="25" fillId="0" borderId="0" xfId="0" applyFont="1" applyAlignment="1">
      <alignment vertical="top"/>
    </xf>
    <xf numFmtId="0" fontId="10" fillId="2" borderId="8" xfId="0" applyFont="1" applyFill="1" applyBorder="1" applyAlignment="1">
      <alignment horizontal="center" vertical="center"/>
    </xf>
    <xf numFmtId="0" fontId="22" fillId="0" borderId="1" xfId="0" applyFont="1" applyBorder="1" applyAlignment="1">
      <alignment horizontal="center" vertical="center" wrapText="1"/>
    </xf>
    <xf numFmtId="0" fontId="25" fillId="17" borderId="1"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13" borderId="1" xfId="0" applyFont="1" applyFill="1" applyBorder="1" applyAlignment="1">
      <alignment horizontal="center" vertical="center" wrapText="1"/>
    </xf>
    <xf numFmtId="0" fontId="25" fillId="10" borderId="1" xfId="0" applyFont="1" applyFill="1" applyBorder="1" applyAlignment="1">
      <alignment horizontal="center" vertical="center" wrapText="1"/>
    </xf>
    <xf numFmtId="0" fontId="25" fillId="0" borderId="0" xfId="0" applyFont="1"/>
    <xf numFmtId="0" fontId="10" fillId="2" borderId="1" xfId="0" applyFont="1" applyFill="1" applyBorder="1" applyAlignment="1">
      <alignment horizontal="center" vertical="center"/>
    </xf>
    <xf numFmtId="0" fontId="30" fillId="0" borderId="1" xfId="0" applyFont="1" applyBorder="1" applyAlignment="1">
      <alignment horizontal="center" vertical="center" wrapText="1"/>
    </xf>
    <xf numFmtId="0" fontId="28" fillId="8" borderId="1" xfId="0" applyFont="1" applyFill="1" applyBorder="1" applyAlignment="1">
      <alignment horizontal="center" vertical="center" wrapText="1"/>
    </xf>
    <xf numFmtId="0" fontId="8" fillId="0" borderId="0" xfId="0" applyFont="1"/>
    <xf numFmtId="0" fontId="28" fillId="13" borderId="1" xfId="0" applyFont="1" applyFill="1" applyBorder="1" applyAlignment="1">
      <alignment horizontal="center" vertical="center" wrapText="1"/>
    </xf>
    <xf numFmtId="0" fontId="26" fillId="10" borderId="4" xfId="0" applyFont="1" applyFill="1" applyBorder="1" applyAlignment="1">
      <alignment horizontal="center" vertical="center" wrapText="1"/>
    </xf>
    <xf numFmtId="0" fontId="37" fillId="14" borderId="22" xfId="0" applyFont="1" applyFill="1" applyBorder="1" applyAlignment="1">
      <alignment wrapText="1"/>
    </xf>
    <xf numFmtId="0" fontId="28" fillId="17" borderId="1" xfId="0" applyFont="1" applyFill="1" applyBorder="1" applyAlignment="1">
      <alignment horizontal="center" vertical="center" wrapText="1"/>
    </xf>
    <xf numFmtId="0" fontId="28" fillId="10" borderId="6" xfId="0" applyFont="1" applyFill="1" applyBorder="1" applyAlignment="1">
      <alignment horizontal="center" vertical="center" wrapText="1"/>
    </xf>
    <xf numFmtId="0" fontId="25" fillId="0" borderId="0" xfId="0" applyFont="1" applyAlignment="1">
      <alignment horizontal="center" vertical="center"/>
    </xf>
    <xf numFmtId="0" fontId="25" fillId="5" borderId="0" xfId="0" applyFont="1" applyFill="1"/>
    <xf numFmtId="0" fontId="25" fillId="10" borderId="6" xfId="0" applyFont="1" applyFill="1" applyBorder="1" applyAlignment="1">
      <alignment horizontal="center" vertical="center" wrapText="1"/>
    </xf>
    <xf numFmtId="0" fontId="8" fillId="14" borderId="10" xfId="0" applyFont="1" applyFill="1" applyBorder="1" applyAlignment="1">
      <alignment vertical="center"/>
    </xf>
    <xf numFmtId="0" fontId="57" fillId="4" borderId="25" xfId="0" applyFont="1" applyFill="1" applyBorder="1" applyAlignment="1">
      <alignment horizontal="right" vertical="center" wrapText="1"/>
    </xf>
    <xf numFmtId="0" fontId="45" fillId="6" borderId="34" xfId="0" applyFont="1" applyFill="1" applyBorder="1" applyAlignment="1">
      <alignment horizontal="center" vertical="center"/>
    </xf>
    <xf numFmtId="0" fontId="8" fillId="0" borderId="0" xfId="0" applyFont="1" applyAlignment="1">
      <alignment horizontal="center" vertical="center"/>
    </xf>
    <xf numFmtId="0" fontId="45" fillId="0" borderId="0" xfId="0" applyFont="1"/>
    <xf numFmtId="0" fontId="8" fillId="0" borderId="0" xfId="0" applyFont="1" applyAlignment="1">
      <alignment wrapText="1"/>
    </xf>
    <xf numFmtId="0" fontId="8" fillId="0" borderId="0" xfId="0" applyFont="1" applyAlignment="1">
      <alignment horizontal="center"/>
    </xf>
    <xf numFmtId="0" fontId="45" fillId="28" borderId="1" xfId="0" applyFont="1" applyFill="1" applyBorder="1" applyAlignment="1">
      <alignment horizontal="center" vertical="center" wrapText="1"/>
    </xf>
    <xf numFmtId="0" fontId="45" fillId="28" borderId="6" xfId="0" applyFont="1" applyFill="1" applyBorder="1" applyAlignment="1">
      <alignment horizontal="center" vertical="center" wrapText="1"/>
    </xf>
    <xf numFmtId="0" fontId="35" fillId="28" borderId="1" xfId="0" applyFont="1" applyFill="1" applyBorder="1" applyAlignment="1">
      <alignment horizontal="center" vertical="center" wrapText="1"/>
    </xf>
    <xf numFmtId="0" fontId="45" fillId="28" borderId="8" xfId="0" applyFont="1" applyFill="1" applyBorder="1" applyAlignment="1">
      <alignment horizontal="center" vertical="center" wrapText="1"/>
    </xf>
    <xf numFmtId="0" fontId="51" fillId="28" borderId="1" xfId="0" applyFont="1" applyFill="1" applyBorder="1" applyAlignment="1">
      <alignment horizontal="center" vertical="center" wrapText="1"/>
    </xf>
    <xf numFmtId="0" fontId="35" fillId="28" borderId="6" xfId="0" applyFont="1" applyFill="1" applyBorder="1" applyAlignment="1">
      <alignment horizontal="center" vertical="center" wrapText="1"/>
    </xf>
    <xf numFmtId="0" fontId="46" fillId="28" borderId="34" xfId="0" applyFont="1" applyFill="1" applyBorder="1" applyAlignment="1">
      <alignment horizontal="center" vertical="center"/>
    </xf>
    <xf numFmtId="0" fontId="25" fillId="15" borderId="1" xfId="0" applyFont="1" applyFill="1" applyBorder="1" applyAlignment="1">
      <alignment vertical="center" wrapText="1"/>
    </xf>
    <xf numFmtId="0" fontId="25" fillId="15" borderId="77" xfId="0" applyFont="1" applyFill="1" applyBorder="1" applyAlignment="1">
      <alignment vertical="center" wrapText="1"/>
    </xf>
    <xf numFmtId="0" fontId="53" fillId="15" borderId="2" xfId="0" applyFont="1" applyFill="1" applyBorder="1" applyAlignment="1" applyProtection="1">
      <alignment horizontal="center" vertical="center" wrapText="1"/>
      <protection locked="0"/>
    </xf>
    <xf numFmtId="0" fontId="53" fillId="15" borderId="8" xfId="0" applyFont="1" applyFill="1" applyBorder="1" applyAlignment="1" applyProtection="1">
      <alignment horizontal="center" vertical="center" wrapText="1"/>
      <protection locked="0"/>
    </xf>
    <xf numFmtId="0" fontId="56" fillId="15" borderId="6" xfId="0" applyFont="1" applyFill="1" applyBorder="1" applyAlignment="1">
      <alignment horizontal="center" vertical="center" wrapText="1"/>
    </xf>
    <xf numFmtId="0" fontId="8" fillId="0" borderId="0" xfId="0" applyFont="1" applyAlignment="1">
      <alignment vertical="center"/>
    </xf>
    <xf numFmtId="0" fontId="12" fillId="21" borderId="59" xfId="1" applyFont="1" applyFill="1" applyBorder="1" applyAlignment="1">
      <alignment horizontal="center" vertical="center" wrapText="1"/>
    </xf>
    <xf numFmtId="0" fontId="12" fillId="21" borderId="5" xfId="1" applyFont="1" applyFill="1" applyBorder="1" applyAlignment="1" applyProtection="1">
      <alignment horizontal="center" vertical="center" wrapText="1"/>
      <protection locked="0"/>
    </xf>
    <xf numFmtId="0" fontId="34" fillId="0" borderId="40" xfId="0" applyFont="1" applyBorder="1" applyAlignment="1">
      <alignment horizontal="center" vertical="center"/>
    </xf>
    <xf numFmtId="0" fontId="12" fillId="21" borderId="5" xfId="1" applyFont="1" applyFill="1" applyBorder="1" applyAlignment="1">
      <alignment horizontal="center" vertical="center" wrapText="1"/>
    </xf>
    <xf numFmtId="0" fontId="63" fillId="0" borderId="5" xfId="0" applyFont="1" applyBorder="1" applyAlignment="1">
      <alignment horizontal="center" vertical="center" wrapText="1"/>
    </xf>
    <xf numFmtId="0" fontId="34" fillId="0" borderId="42" xfId="0" applyFont="1" applyBorder="1" applyAlignment="1">
      <alignment horizontal="center" vertical="center"/>
    </xf>
    <xf numFmtId="0" fontId="63" fillId="0" borderId="43" xfId="0" applyFont="1" applyBorder="1" applyAlignment="1">
      <alignment horizontal="center" vertical="center" wrapText="1"/>
    </xf>
    <xf numFmtId="0" fontId="63" fillId="27" borderId="44" xfId="0" applyFont="1" applyFill="1" applyBorder="1" applyAlignment="1">
      <alignment horizontal="center" vertical="center"/>
    </xf>
    <xf numFmtId="0" fontId="62" fillId="10" borderId="43" xfId="0" applyFont="1" applyFill="1" applyBorder="1" applyAlignment="1" applyProtection="1">
      <alignment horizontal="center" vertical="center" wrapText="1"/>
      <protection locked="0"/>
    </xf>
    <xf numFmtId="0" fontId="62" fillId="3" borderId="43" xfId="0" applyFont="1" applyFill="1" applyBorder="1" applyAlignment="1" applyProtection="1">
      <alignment horizontal="center" vertical="center" wrapText="1"/>
      <protection locked="0"/>
    </xf>
    <xf numFmtId="0" fontId="66" fillId="11" borderId="44" xfId="0" applyFont="1" applyFill="1" applyBorder="1" applyAlignment="1">
      <alignment horizontal="center" vertical="center"/>
    </xf>
    <xf numFmtId="0" fontId="67" fillId="0" borderId="0" xfId="0" applyFont="1" applyAlignment="1">
      <alignment vertical="center" wrapText="1"/>
    </xf>
    <xf numFmtId="0" fontId="63" fillId="0" borderId="8" xfId="0" applyFont="1" applyBorder="1" applyAlignment="1">
      <alignment horizontal="center" vertical="center" wrapText="1"/>
    </xf>
    <xf numFmtId="0" fontId="12" fillId="21" borderId="58" xfId="1" applyFont="1" applyFill="1" applyBorder="1" applyAlignment="1" applyProtection="1">
      <alignment horizontal="center" vertical="center" wrapText="1"/>
      <protection locked="0"/>
    </xf>
    <xf numFmtId="0" fontId="63" fillId="0" borderId="1" xfId="0" applyFont="1" applyBorder="1" applyAlignment="1">
      <alignment horizontal="center" vertical="center" wrapText="1"/>
    </xf>
    <xf numFmtId="0" fontId="66" fillId="11" borderId="23" xfId="0" applyFont="1" applyFill="1" applyBorder="1" applyAlignment="1">
      <alignment horizontal="center" vertical="center"/>
    </xf>
    <xf numFmtId="0" fontId="64" fillId="10" borderId="2" xfId="0" applyFont="1" applyFill="1" applyBorder="1" applyAlignment="1" applyProtection="1">
      <alignment horizontal="center" vertical="center" wrapText="1"/>
      <protection locked="0"/>
    </xf>
    <xf numFmtId="0" fontId="63" fillId="0" borderId="2" xfId="0" applyFont="1" applyBorder="1" applyAlignment="1">
      <alignment horizontal="center" vertical="center" wrapText="1"/>
    </xf>
    <xf numFmtId="0" fontId="54" fillId="11" borderId="41" xfId="0" applyFont="1" applyFill="1" applyBorder="1" applyAlignment="1">
      <alignment horizontal="center" vertical="center"/>
    </xf>
    <xf numFmtId="0" fontId="68" fillId="29" borderId="42" xfId="1" applyFont="1" applyFill="1" applyBorder="1" applyAlignment="1">
      <alignment horizontal="center" vertical="center"/>
    </xf>
    <xf numFmtId="0" fontId="9" fillId="21" borderId="0" xfId="1" applyFont="1" applyFill="1" applyAlignment="1">
      <alignment horizontal="center" vertical="center"/>
    </xf>
    <xf numFmtId="0" fontId="69" fillId="0" borderId="57" xfId="0" applyFont="1" applyBorder="1" applyAlignment="1" applyProtection="1">
      <alignment horizontal="center" vertical="center" wrapText="1"/>
      <protection locked="0"/>
    </xf>
    <xf numFmtId="16" fontId="69" fillId="0" borderId="43" xfId="0" applyNumberFormat="1" applyFont="1" applyBorder="1" applyAlignment="1" applyProtection="1">
      <alignment horizontal="center" vertical="center" wrapText="1"/>
      <protection locked="0"/>
    </xf>
    <xf numFmtId="0" fontId="69" fillId="0" borderId="5" xfId="0" applyFont="1" applyBorder="1" applyAlignment="1" applyProtection="1">
      <alignment horizontal="center" vertical="center" wrapText="1"/>
      <protection locked="0"/>
    </xf>
    <xf numFmtId="0" fontId="40" fillId="4" borderId="30" xfId="0" applyFont="1" applyFill="1" applyBorder="1" applyAlignment="1">
      <alignment horizontal="center" vertical="center" wrapText="1"/>
    </xf>
    <xf numFmtId="0" fontId="58" fillId="11" borderId="81" xfId="0" applyFont="1" applyFill="1" applyBorder="1" applyAlignment="1">
      <alignment horizontal="center" wrapText="1"/>
    </xf>
    <xf numFmtId="0" fontId="8" fillId="0" borderId="82" xfId="0" applyFont="1" applyBorder="1" applyAlignment="1">
      <alignment horizontal="center" wrapText="1"/>
    </xf>
    <xf numFmtId="0" fontId="8" fillId="0" borderId="1" xfId="0" applyFont="1" applyBorder="1"/>
    <xf numFmtId="0" fontId="34" fillId="0" borderId="21" xfId="0" applyFont="1" applyBorder="1" applyAlignment="1">
      <alignment vertical="center" wrapText="1"/>
    </xf>
    <xf numFmtId="0" fontId="25" fillId="0" borderId="23" xfId="0" applyFont="1" applyBorder="1"/>
    <xf numFmtId="0" fontId="25" fillId="0" borderId="23" xfId="0" applyFont="1" applyBorder="1" applyAlignment="1">
      <alignment horizontal="center" vertical="center"/>
    </xf>
    <xf numFmtId="0" fontId="8" fillId="0" borderId="23" xfId="0" applyFont="1" applyBorder="1"/>
    <xf numFmtId="0" fontId="25" fillId="5" borderId="23" xfId="0" applyFont="1" applyFill="1" applyBorder="1"/>
    <xf numFmtId="0" fontId="8" fillId="0" borderId="26" xfId="0" applyFont="1" applyBorder="1"/>
    <xf numFmtId="0" fontId="70" fillId="6" borderId="30" xfId="0" applyFont="1" applyFill="1" applyBorder="1" applyAlignment="1">
      <alignment horizontal="center" vertical="center" wrapText="1"/>
    </xf>
    <xf numFmtId="0" fontId="71" fillId="6" borderId="30" xfId="0" applyFont="1" applyFill="1" applyBorder="1" applyAlignment="1">
      <alignment horizontal="center" vertical="center" wrapText="1"/>
    </xf>
    <xf numFmtId="0" fontId="72" fillId="0" borderId="22" xfId="0" applyFont="1" applyBorder="1" applyAlignment="1">
      <alignment horizontal="center" vertical="center" wrapText="1"/>
    </xf>
    <xf numFmtId="0" fontId="35" fillId="34" borderId="32" xfId="0" applyFont="1" applyFill="1" applyBorder="1" applyAlignment="1">
      <alignment vertical="top" wrapText="1"/>
    </xf>
    <xf numFmtId="0" fontId="55" fillId="5" borderId="31" xfId="0" applyFont="1" applyFill="1" applyBorder="1" applyAlignment="1">
      <alignment horizontal="center" vertical="center" wrapText="1"/>
    </xf>
    <xf numFmtId="0" fontId="30" fillId="34" borderId="33" xfId="0" applyFont="1" applyFill="1" applyBorder="1" applyAlignment="1">
      <alignment vertical="center" wrapText="1"/>
    </xf>
    <xf numFmtId="0" fontId="30" fillId="34" borderId="32" xfId="0" applyFont="1" applyFill="1" applyBorder="1" applyAlignment="1">
      <alignment vertical="center" wrapText="1"/>
    </xf>
    <xf numFmtId="0" fontId="30" fillId="34" borderId="9" xfId="0" applyFont="1" applyFill="1" applyBorder="1" applyAlignment="1">
      <alignment vertical="center" wrapText="1"/>
    </xf>
    <xf numFmtId="0" fontId="32" fillId="0" borderId="1" xfId="0" applyFont="1" applyBorder="1" applyAlignment="1">
      <alignment horizontal="center" vertical="center" wrapText="1"/>
    </xf>
    <xf numFmtId="0" fontId="28" fillId="10" borderId="1" xfId="0" applyFont="1" applyFill="1" applyBorder="1" applyAlignment="1">
      <alignment horizontal="center" vertical="center" wrapText="1"/>
    </xf>
    <xf numFmtId="0" fontId="59" fillId="15" borderId="6" xfId="0" applyFont="1" applyFill="1" applyBorder="1" applyAlignment="1">
      <alignment horizontal="center" vertical="center" wrapText="1"/>
    </xf>
    <xf numFmtId="0" fontId="55" fillId="0" borderId="22" xfId="0" applyFont="1" applyBorder="1" applyAlignment="1">
      <alignment horizontal="center" vertical="center" wrapText="1"/>
    </xf>
    <xf numFmtId="0" fontId="64" fillId="3" borderId="4" xfId="0" applyFont="1" applyFill="1" applyBorder="1" applyAlignment="1" applyProtection="1">
      <alignment horizontal="center" vertical="top" wrapText="1"/>
      <protection locked="0"/>
    </xf>
    <xf numFmtId="0" fontId="8" fillId="22" borderId="14" xfId="0" applyFont="1" applyFill="1" applyBorder="1" applyAlignment="1">
      <alignment horizontal="center" vertical="center" wrapText="1"/>
    </xf>
    <xf numFmtId="0" fontId="32" fillId="0" borderId="47" xfId="0" applyFont="1" applyBorder="1" applyAlignment="1" applyProtection="1">
      <alignment horizontal="left" vertical="center" wrapText="1"/>
      <protection locked="0"/>
    </xf>
    <xf numFmtId="0" fontId="8" fillId="33" borderId="79" xfId="0" applyFont="1" applyFill="1" applyBorder="1" applyAlignment="1" applyProtection="1">
      <alignment horizontal="left" vertical="center"/>
      <protection locked="0"/>
    </xf>
    <xf numFmtId="0" fontId="59" fillId="33" borderId="79" xfId="0" applyFont="1" applyFill="1" applyBorder="1" applyAlignment="1" applyProtection="1">
      <alignment horizontal="left" vertical="center" wrapText="1"/>
      <protection locked="0"/>
    </xf>
    <xf numFmtId="0" fontId="59" fillId="33" borderId="79" xfId="0" applyFont="1" applyFill="1" applyBorder="1" applyAlignment="1" applyProtection="1">
      <alignment horizontal="left" vertical="center"/>
      <protection locked="0"/>
    </xf>
    <xf numFmtId="0" fontId="12" fillId="21" borderId="4" xfId="1" applyFont="1" applyFill="1" applyBorder="1" applyAlignment="1" applyProtection="1">
      <alignment horizontal="center" vertical="center" wrapText="1"/>
      <protection locked="0"/>
    </xf>
    <xf numFmtId="0" fontId="28" fillId="0" borderId="47" xfId="0" applyFont="1" applyBorder="1" applyAlignment="1">
      <alignment horizontal="left" vertical="top" wrapText="1"/>
    </xf>
    <xf numFmtId="0" fontId="2" fillId="21" borderId="83" xfId="1" applyFill="1" applyBorder="1" applyAlignment="1" applyProtection="1">
      <alignment horizontal="center" vertical="center" wrapText="1"/>
      <protection locked="0"/>
    </xf>
    <xf numFmtId="0" fontId="12" fillId="21" borderId="52" xfId="1" applyFont="1" applyFill="1" applyBorder="1" applyAlignment="1">
      <alignment horizontal="center" vertical="center"/>
    </xf>
    <xf numFmtId="0" fontId="10" fillId="2" borderId="2" xfId="0" applyFont="1" applyFill="1" applyBorder="1" applyAlignment="1">
      <alignment horizontal="center" vertical="center"/>
    </xf>
    <xf numFmtId="0" fontId="83" fillId="32" borderId="79" xfId="0" applyFont="1" applyFill="1" applyBorder="1" applyAlignment="1">
      <alignment horizontal="left" vertical="center"/>
    </xf>
    <xf numFmtId="0" fontId="10" fillId="30" borderId="0" xfId="0" applyFont="1" applyFill="1" applyAlignment="1">
      <alignment vertical="center"/>
    </xf>
    <xf numFmtId="0" fontId="25" fillId="31" borderId="13" xfId="0" applyFont="1" applyFill="1" applyBorder="1" applyAlignment="1">
      <alignment vertical="top" wrapText="1"/>
    </xf>
    <xf numFmtId="0" fontId="25" fillId="31" borderId="14" xfId="0" applyFont="1" applyFill="1" applyBorder="1" applyAlignment="1">
      <alignment vertical="top" wrapText="1"/>
    </xf>
    <xf numFmtId="0" fontId="25" fillId="0" borderId="0" xfId="0" applyFont="1" applyAlignment="1">
      <alignment vertical="top" wrapText="1"/>
    </xf>
    <xf numFmtId="0" fontId="25" fillId="31" borderId="0" xfId="0" applyFont="1" applyFill="1" applyAlignment="1">
      <alignment vertical="top" wrapText="1"/>
    </xf>
    <xf numFmtId="0" fontId="59" fillId="33" borderId="79" xfId="0" applyFont="1" applyFill="1" applyBorder="1" applyAlignment="1" applyProtection="1">
      <alignment vertical="center"/>
      <protection locked="0"/>
    </xf>
    <xf numFmtId="0" fontId="59" fillId="33" borderId="79" xfId="0" applyFont="1" applyFill="1" applyBorder="1" applyAlignment="1">
      <alignment vertical="center"/>
    </xf>
    <xf numFmtId="0" fontId="8" fillId="33" borderId="79" xfId="0" applyFont="1" applyFill="1" applyBorder="1" applyAlignment="1" applyProtection="1">
      <alignment vertical="center"/>
      <protection locked="0"/>
    </xf>
    <xf numFmtId="0" fontId="83" fillId="32" borderId="79" xfId="0" applyFont="1" applyFill="1" applyBorder="1" applyAlignment="1">
      <alignment vertical="center"/>
    </xf>
    <xf numFmtId="0" fontId="66" fillId="27" borderId="18" xfId="0" applyFont="1" applyFill="1" applyBorder="1" applyAlignment="1">
      <alignment horizontal="center" vertical="center"/>
    </xf>
    <xf numFmtId="0" fontId="63" fillId="0" borderId="5" xfId="0" applyFont="1" applyBorder="1" applyAlignment="1">
      <alignment horizontal="center" vertical="center"/>
    </xf>
    <xf numFmtId="0" fontId="63" fillId="0" borderId="43" xfId="0" applyFont="1" applyBorder="1" applyAlignment="1">
      <alignment horizontal="center" vertical="center"/>
    </xf>
    <xf numFmtId="0" fontId="66" fillId="11" borderId="84" xfId="0" applyFont="1" applyFill="1" applyBorder="1" applyAlignment="1">
      <alignment horizontal="center" vertical="center"/>
    </xf>
    <xf numFmtId="0" fontId="63" fillId="0" borderId="6" xfId="0" applyFont="1" applyBorder="1" applyAlignment="1">
      <alignment horizontal="center" vertical="center"/>
    </xf>
    <xf numFmtId="0" fontId="66" fillId="11" borderId="85" xfId="0" applyFont="1" applyFill="1" applyBorder="1" applyAlignment="1">
      <alignment horizontal="center" vertical="center"/>
    </xf>
    <xf numFmtId="0" fontId="63" fillId="0" borderId="20" xfId="0" applyFont="1" applyBorder="1" applyAlignment="1">
      <alignment horizontal="center" vertical="center"/>
    </xf>
    <xf numFmtId="0" fontId="63" fillId="0" borderId="86" xfId="0" applyFont="1" applyBorder="1" applyAlignment="1">
      <alignment horizontal="center" vertical="center"/>
    </xf>
    <xf numFmtId="0" fontId="63" fillId="27" borderId="18" xfId="0" applyFont="1" applyFill="1" applyBorder="1" applyAlignment="1">
      <alignment horizontal="center" vertical="center"/>
    </xf>
    <xf numFmtId="0" fontId="28" fillId="0" borderId="5" xfId="0" applyFont="1" applyBorder="1" applyAlignment="1" applyProtection="1">
      <alignment horizontal="center" vertical="center" wrapText="1"/>
      <protection locked="0"/>
    </xf>
    <xf numFmtId="0" fontId="25" fillId="0" borderId="43" xfId="0" applyFont="1" applyBorder="1" applyAlignment="1" applyProtection="1">
      <alignment horizontal="center" vertical="center" wrapText="1"/>
      <protection locked="0"/>
    </xf>
    <xf numFmtId="0" fontId="22" fillId="0" borderId="43" xfId="0" applyFont="1" applyBorder="1" applyAlignment="1" applyProtection="1">
      <alignment horizontal="center" vertical="center" wrapText="1"/>
      <protection locked="0"/>
    </xf>
    <xf numFmtId="0" fontId="9" fillId="3" borderId="20" xfId="1" applyFont="1" applyFill="1" applyBorder="1" applyAlignment="1" applyProtection="1">
      <alignment horizontal="center" vertical="center" wrapText="1"/>
      <protection locked="0"/>
    </xf>
    <xf numFmtId="0" fontId="61" fillId="27" borderId="5" xfId="0" applyFont="1" applyFill="1" applyBorder="1" applyAlignment="1" applyProtection="1">
      <alignment vertical="center" wrapText="1"/>
      <protection locked="0"/>
    </xf>
    <xf numFmtId="0" fontId="61" fillId="27" borderId="43" xfId="0" applyFont="1" applyFill="1" applyBorder="1" applyAlignment="1" applyProtection="1">
      <alignment vertical="center" wrapText="1"/>
      <protection locked="0"/>
    </xf>
    <xf numFmtId="0" fontId="69" fillId="27" borderId="43" xfId="0" applyFont="1" applyFill="1" applyBorder="1" applyAlignment="1" applyProtection="1">
      <alignment vertical="center" wrapText="1"/>
      <protection locked="0"/>
    </xf>
    <xf numFmtId="0" fontId="61" fillId="27" borderId="27" xfId="0" applyFont="1" applyFill="1" applyBorder="1"/>
    <xf numFmtId="0" fontId="64" fillId="27" borderId="5" xfId="0" applyFont="1" applyFill="1" applyBorder="1" applyAlignment="1" applyProtection="1">
      <alignment horizontal="center" vertical="center" wrapText="1"/>
      <protection locked="0"/>
    </xf>
    <xf numFmtId="0" fontId="58" fillId="11" borderId="6" xfId="0" applyFont="1" applyFill="1" applyBorder="1" applyAlignment="1">
      <alignment horizontal="center" vertical="center" wrapText="1"/>
    </xf>
    <xf numFmtId="0" fontId="9" fillId="21" borderId="91" xfId="1" applyFont="1" applyFill="1" applyBorder="1" applyAlignment="1">
      <alignment horizontal="center" vertical="center"/>
    </xf>
    <xf numFmtId="0" fontId="87" fillId="0" borderId="0" xfId="0" applyFont="1" applyAlignment="1">
      <alignment vertical="top" wrapText="1"/>
    </xf>
    <xf numFmtId="0" fontId="63" fillId="0" borderId="2" xfId="0" applyFont="1" applyBorder="1" applyAlignment="1">
      <alignment horizontal="center" vertical="center"/>
    </xf>
    <xf numFmtId="0" fontId="0" fillId="39" borderId="0" xfId="0" applyFill="1"/>
    <xf numFmtId="0" fontId="89" fillId="39" borderId="0" xfId="0" applyFont="1" applyFill="1"/>
    <xf numFmtId="0" fontId="89" fillId="0" borderId="0" xfId="0" applyFont="1"/>
    <xf numFmtId="0" fontId="89" fillId="39" borderId="92" xfId="0" applyFont="1" applyFill="1" applyBorder="1"/>
    <xf numFmtId="0" fontId="89" fillId="39" borderId="93" xfId="0" applyFont="1" applyFill="1" applyBorder="1"/>
    <xf numFmtId="0" fontId="90" fillId="37" borderId="100" xfId="0" applyFont="1" applyFill="1" applyBorder="1"/>
    <xf numFmtId="0" fontId="98" fillId="38" borderId="101" xfId="1" applyFont="1" applyFill="1" applyBorder="1" applyAlignment="1">
      <alignment vertical="center"/>
    </xf>
    <xf numFmtId="0" fontId="98" fillId="38" borderId="102" xfId="1" applyFont="1" applyFill="1" applyBorder="1" applyAlignment="1">
      <alignment vertical="center"/>
    </xf>
    <xf numFmtId="0" fontId="13" fillId="0" borderId="1" xfId="0" applyFont="1" applyBorder="1" applyAlignment="1">
      <alignment horizontal="center" vertical="center"/>
    </xf>
    <xf numFmtId="0" fontId="104" fillId="38" borderId="105" xfId="0" applyFont="1" applyFill="1" applyBorder="1" applyAlignment="1">
      <alignment horizontal="center" vertical="center"/>
    </xf>
    <xf numFmtId="0" fontId="104" fillId="39" borderId="105" xfId="0" applyFont="1" applyFill="1" applyBorder="1" applyAlignment="1">
      <alignment horizontal="center" vertical="center"/>
    </xf>
    <xf numFmtId="0" fontId="106" fillId="36" borderId="105" xfId="0" applyFont="1" applyFill="1" applyBorder="1" applyAlignment="1">
      <alignment horizontal="center" vertical="center"/>
    </xf>
    <xf numFmtId="0" fontId="101" fillId="37" borderId="105" xfId="0" applyFont="1" applyFill="1" applyBorder="1" applyAlignment="1">
      <alignment horizontal="center"/>
    </xf>
    <xf numFmtId="164" fontId="102" fillId="38" borderId="105" xfId="0" applyNumberFormat="1" applyFont="1" applyFill="1" applyBorder="1" applyAlignment="1">
      <alignment horizontal="left"/>
    </xf>
    <xf numFmtId="0" fontId="89" fillId="38" borderId="105" xfId="0" applyFont="1" applyFill="1" applyBorder="1" applyAlignment="1">
      <alignment horizontal="left" wrapText="1"/>
    </xf>
    <xf numFmtId="0" fontId="89" fillId="38" borderId="105" xfId="0" applyFont="1" applyFill="1" applyBorder="1" applyAlignment="1">
      <alignment horizontal="center"/>
    </xf>
    <xf numFmtId="0" fontId="103" fillId="38" borderId="105" xfId="0" applyFont="1" applyFill="1" applyBorder="1" applyAlignment="1">
      <alignment horizontal="center"/>
    </xf>
    <xf numFmtId="164" fontId="102" fillId="39" borderId="105" xfId="0" applyNumberFormat="1" applyFont="1" applyFill="1" applyBorder="1" applyAlignment="1">
      <alignment horizontal="left"/>
    </xf>
    <xf numFmtId="0" fontId="89" fillId="39" borderId="105" xfId="0" applyFont="1" applyFill="1" applyBorder="1" applyAlignment="1">
      <alignment horizontal="left" wrapText="1"/>
    </xf>
    <xf numFmtId="0" fontId="89" fillId="39" borderId="105" xfId="0" applyFont="1" applyFill="1" applyBorder="1" applyAlignment="1">
      <alignment horizontal="center"/>
    </xf>
    <xf numFmtId="0" fontId="103" fillId="39" borderId="105" xfId="0" applyFont="1" applyFill="1" applyBorder="1" applyAlignment="1">
      <alignment horizontal="center"/>
    </xf>
    <xf numFmtId="164" fontId="105" fillId="36" borderId="105" xfId="0" applyNumberFormat="1" applyFont="1" applyFill="1" applyBorder="1" applyAlignment="1">
      <alignment horizontal="left"/>
    </xf>
    <xf numFmtId="0" fontId="105" fillId="36" borderId="105" xfId="0" applyFont="1" applyFill="1" applyBorder="1" applyAlignment="1">
      <alignment horizontal="center"/>
    </xf>
    <xf numFmtId="0" fontId="107" fillId="0" borderId="0" xfId="0" applyFont="1"/>
    <xf numFmtId="0" fontId="108" fillId="0" borderId="0" xfId="0" applyFont="1"/>
    <xf numFmtId="0" fontId="109" fillId="36" borderId="105" xfId="0" applyFont="1" applyFill="1" applyBorder="1" applyAlignment="1">
      <alignment horizontal="left" wrapText="1"/>
    </xf>
    <xf numFmtId="0" fontId="109" fillId="36" borderId="105" xfId="0" applyFont="1" applyFill="1" applyBorder="1" applyAlignment="1">
      <alignment horizontal="center"/>
    </xf>
    <xf numFmtId="0" fontId="0" fillId="5" borderId="0" xfId="0" applyFill="1"/>
    <xf numFmtId="0" fontId="25" fillId="31" borderId="16" xfId="0" applyFont="1" applyFill="1" applyBorder="1" applyAlignment="1">
      <alignment vertical="top" wrapText="1"/>
    </xf>
    <xf numFmtId="0" fontId="25" fillId="31" borderId="10" xfId="0" applyFont="1" applyFill="1" applyBorder="1" applyAlignment="1">
      <alignment vertical="top" wrapText="1"/>
    </xf>
    <xf numFmtId="0" fontId="25" fillId="31" borderId="18" xfId="0" applyFont="1" applyFill="1" applyBorder="1" applyAlignment="1">
      <alignment vertical="top" wrapText="1"/>
    </xf>
    <xf numFmtId="0" fontId="25" fillId="5" borderId="0" xfId="0" applyFont="1" applyFill="1" applyAlignment="1">
      <alignment vertical="top" wrapText="1"/>
    </xf>
    <xf numFmtId="0" fontId="8" fillId="31" borderId="103" xfId="0" applyFont="1" applyFill="1" applyBorder="1" applyAlignment="1">
      <alignment vertical="top" wrapText="1"/>
    </xf>
    <xf numFmtId="0" fontId="9" fillId="3" borderId="5" xfId="1" applyFont="1" applyFill="1" applyBorder="1" applyAlignment="1" applyProtection="1">
      <alignment horizontal="center" vertical="center" wrapText="1"/>
      <protection locked="0"/>
    </xf>
    <xf numFmtId="0" fontId="34" fillId="0" borderId="1" xfId="0" applyFont="1" applyBorder="1" applyAlignment="1">
      <alignment horizontal="center" vertical="center"/>
    </xf>
    <xf numFmtId="0" fontId="28" fillId="0" borderId="1" xfId="0" applyFont="1" applyBorder="1" applyAlignment="1" applyProtection="1">
      <alignment horizontal="center" vertical="center" wrapText="1"/>
      <protection locked="0"/>
    </xf>
    <xf numFmtId="0" fontId="69" fillId="0" borderId="1" xfId="0" applyFont="1" applyBorder="1" applyAlignment="1" applyProtection="1">
      <alignment horizontal="center" vertical="center" wrapText="1"/>
      <protection locked="0"/>
    </xf>
    <xf numFmtId="0" fontId="64" fillId="27" borderId="1" xfId="0" applyFont="1" applyFill="1" applyBorder="1" applyAlignment="1" applyProtection="1">
      <alignment horizontal="center" vertical="center" wrapText="1"/>
      <protection locked="0"/>
    </xf>
    <xf numFmtId="0" fontId="12" fillId="21" borderId="1" xfId="1" applyFont="1" applyFill="1" applyBorder="1" applyAlignment="1">
      <alignment horizontal="center" vertical="center"/>
    </xf>
    <xf numFmtId="0" fontId="64" fillId="3" borderId="1" xfId="0" applyFont="1" applyFill="1" applyBorder="1" applyAlignment="1" applyProtection="1">
      <alignment horizontal="center" vertical="center" wrapText="1"/>
      <protection locked="0"/>
    </xf>
    <xf numFmtId="0" fontId="63" fillId="0" borderId="1" xfId="0" applyFont="1" applyBorder="1" applyAlignment="1">
      <alignment horizontal="center" vertical="center"/>
    </xf>
    <xf numFmtId="0" fontId="66" fillId="27" borderId="1" xfId="0" applyFont="1" applyFill="1" applyBorder="1" applyAlignment="1">
      <alignment horizontal="center" vertical="center"/>
    </xf>
    <xf numFmtId="0" fontId="10" fillId="2" borderId="4" xfId="0" applyFont="1" applyFill="1" applyBorder="1" applyAlignment="1">
      <alignment horizontal="center" vertical="center"/>
    </xf>
    <xf numFmtId="0" fontId="30" fillId="0" borderId="8" xfId="0" applyFont="1" applyBorder="1" applyAlignment="1">
      <alignment horizontal="center" vertical="center" wrapText="1"/>
    </xf>
    <xf numFmtId="0" fontId="28" fillId="17" borderId="8" xfId="0" applyFont="1" applyFill="1" applyBorder="1" applyAlignment="1">
      <alignment horizontal="center" vertical="center" wrapText="1"/>
    </xf>
    <xf numFmtId="0" fontId="28" fillId="8" borderId="8" xfId="0" applyFont="1" applyFill="1" applyBorder="1" applyAlignment="1">
      <alignment horizontal="center" vertical="center" wrapText="1"/>
    </xf>
    <xf numFmtId="0" fontId="28" fillId="13" borderId="8" xfId="0" applyFont="1" applyFill="1" applyBorder="1" applyAlignment="1">
      <alignment horizontal="center" vertical="center" wrapText="1"/>
    </xf>
    <xf numFmtId="0" fontId="35" fillId="28" borderId="77" xfId="0" applyFont="1" applyFill="1" applyBorder="1" applyAlignment="1">
      <alignment horizontal="center" vertical="center" wrapText="1"/>
    </xf>
    <xf numFmtId="0" fontId="28" fillId="10" borderId="77" xfId="0" applyFont="1" applyFill="1" applyBorder="1" applyAlignment="1">
      <alignment horizontal="center" vertical="center" wrapText="1"/>
    </xf>
    <xf numFmtId="0" fontId="58" fillId="11" borderId="77" xfId="0" applyFont="1" applyFill="1" applyBorder="1" applyAlignment="1">
      <alignment horizontal="center" vertical="center" wrapText="1"/>
    </xf>
    <xf numFmtId="0" fontId="25" fillId="0" borderId="36" xfId="0" applyFont="1" applyBorder="1" applyAlignment="1">
      <alignment horizontal="center" vertical="center"/>
    </xf>
    <xf numFmtId="0" fontId="10" fillId="2" borderId="1" xfId="0" applyFont="1" applyFill="1" applyBorder="1" applyAlignment="1">
      <alignment horizontal="center" vertical="center" wrapText="1"/>
    </xf>
    <xf numFmtId="164" fontId="113" fillId="38" borderId="105" xfId="0" applyNumberFormat="1" applyFont="1" applyFill="1" applyBorder="1" applyAlignment="1">
      <alignment horizontal="left"/>
    </xf>
    <xf numFmtId="0" fontId="114" fillId="38" borderId="105" xfId="0" applyFont="1" applyFill="1" applyBorder="1" applyAlignment="1">
      <alignment horizontal="left" wrapText="1"/>
    </xf>
    <xf numFmtId="0" fontId="114" fillId="38" borderId="105" xfId="0" applyFont="1" applyFill="1" applyBorder="1" applyAlignment="1">
      <alignment horizontal="center"/>
    </xf>
    <xf numFmtId="0" fontId="115" fillId="38" borderId="105" xfId="0" applyFont="1" applyFill="1" applyBorder="1" applyAlignment="1">
      <alignment horizontal="center"/>
    </xf>
    <xf numFmtId="0" fontId="116" fillId="38" borderId="105" xfId="0" applyFont="1" applyFill="1" applyBorder="1" applyAlignment="1">
      <alignment horizontal="center" vertical="center"/>
    </xf>
    <xf numFmtId="164" fontId="113" fillId="39" borderId="105" xfId="0" applyNumberFormat="1" applyFont="1" applyFill="1" applyBorder="1" applyAlignment="1">
      <alignment horizontal="left"/>
    </xf>
    <xf numFmtId="0" fontId="114" fillId="39" borderId="105" xfId="0" applyFont="1" applyFill="1" applyBorder="1" applyAlignment="1">
      <alignment horizontal="left" wrapText="1"/>
    </xf>
    <xf numFmtId="0" fontId="114" fillId="39" borderId="105" xfId="0" applyFont="1" applyFill="1" applyBorder="1" applyAlignment="1">
      <alignment horizontal="center"/>
    </xf>
    <xf numFmtId="0" fontId="115" fillId="39" borderId="105" xfId="0" applyFont="1" applyFill="1" applyBorder="1" applyAlignment="1">
      <alignment horizontal="center"/>
    </xf>
    <xf numFmtId="0" fontId="116" fillId="39" borderId="105" xfId="0" applyFont="1" applyFill="1" applyBorder="1" applyAlignment="1">
      <alignment horizontal="center" vertical="center"/>
    </xf>
    <xf numFmtId="0" fontId="9" fillId="21" borderId="43" xfId="1" applyFont="1" applyFill="1" applyBorder="1" applyAlignment="1" applyProtection="1">
      <alignment horizontal="center" vertical="center" wrapText="1"/>
      <protection locked="0"/>
    </xf>
    <xf numFmtId="0" fontId="26" fillId="0" borderId="43" xfId="0" applyFont="1" applyBorder="1" applyAlignment="1" applyProtection="1">
      <alignment horizontal="center" vertical="center" wrapText="1"/>
      <protection locked="0"/>
    </xf>
    <xf numFmtId="0" fontId="34" fillId="0" borderId="19" xfId="0" applyFont="1" applyBorder="1" applyAlignment="1">
      <alignment horizontal="center" vertical="center"/>
    </xf>
    <xf numFmtId="0" fontId="34" fillId="0" borderId="24" xfId="0" applyFont="1" applyBorder="1" applyAlignment="1">
      <alignment horizontal="center" vertical="center"/>
    </xf>
    <xf numFmtId="0" fontId="25" fillId="0" borderId="20" xfId="0" applyFont="1" applyBorder="1" applyAlignment="1" applyProtection="1">
      <alignment horizontal="center" vertical="center" wrapText="1"/>
      <protection locked="0"/>
    </xf>
    <xf numFmtId="0" fontId="25" fillId="0" borderId="25" xfId="0" applyFont="1" applyBorder="1" applyAlignment="1" applyProtection="1">
      <alignment horizontal="center" vertical="center" wrapText="1"/>
      <protection locked="0"/>
    </xf>
    <xf numFmtId="0" fontId="69" fillId="0" borderId="20" xfId="0" applyFont="1" applyBorder="1" applyAlignment="1" applyProtection="1">
      <alignment horizontal="center" vertical="center" wrapText="1"/>
      <protection locked="0"/>
    </xf>
    <xf numFmtId="0" fontId="69" fillId="0" borderId="25" xfId="0" applyFont="1" applyBorder="1" applyAlignment="1" applyProtection="1">
      <alignment horizontal="center" vertical="center" wrapText="1"/>
      <protection locked="0"/>
    </xf>
    <xf numFmtId="0" fontId="7" fillId="27" borderId="20" xfId="0" applyFont="1" applyFill="1" applyBorder="1" applyAlignment="1" applyProtection="1">
      <alignment horizontal="center" vertical="center"/>
      <protection locked="0"/>
    </xf>
    <xf numFmtId="0" fontId="7" fillId="27" borderId="25" xfId="0" applyFont="1" applyFill="1" applyBorder="1" applyAlignment="1" applyProtection="1">
      <alignment horizontal="center" vertical="center"/>
      <protection locked="0"/>
    </xf>
    <xf numFmtId="0" fontId="9" fillId="3" borderId="20" xfId="1" applyFont="1" applyFill="1" applyBorder="1" applyAlignment="1" applyProtection="1">
      <alignment horizontal="center" vertical="center" wrapText="1"/>
      <protection locked="0"/>
    </xf>
    <xf numFmtId="0" fontId="9" fillId="3" borderId="25" xfId="1" applyFont="1" applyFill="1" applyBorder="1" applyAlignment="1" applyProtection="1">
      <alignment horizontal="center" vertical="center" wrapText="1"/>
      <protection locked="0"/>
    </xf>
    <xf numFmtId="0" fontId="60" fillId="6" borderId="20" xfId="0" applyFont="1" applyFill="1" applyBorder="1" applyAlignment="1" applyProtection="1">
      <alignment horizontal="center" vertical="center"/>
      <protection locked="0"/>
    </xf>
    <xf numFmtId="0" fontId="60" fillId="6" borderId="25" xfId="0" applyFont="1" applyFill="1" applyBorder="1" applyAlignment="1" applyProtection="1">
      <alignment horizontal="center" vertical="center"/>
      <protection locked="0"/>
    </xf>
    <xf numFmtId="0" fontId="60" fillId="20" borderId="37" xfId="0" applyFont="1" applyFill="1" applyBorder="1" applyAlignment="1" applyProtection="1">
      <alignment horizontal="center" vertical="center" wrapText="1"/>
      <protection locked="0"/>
    </xf>
    <xf numFmtId="0" fontId="60" fillId="20" borderId="5" xfId="0" applyFont="1" applyFill="1" applyBorder="1" applyAlignment="1" applyProtection="1">
      <alignment horizontal="center" vertical="center"/>
      <protection locked="0"/>
    </xf>
    <xf numFmtId="0" fontId="60" fillId="6" borderId="19" xfId="0" applyFont="1" applyFill="1" applyBorder="1" applyAlignment="1">
      <alignment horizontal="center" vertical="center"/>
    </xf>
    <xf numFmtId="0" fontId="60" fillId="6" borderId="24" xfId="0" applyFont="1" applyFill="1" applyBorder="1" applyAlignment="1">
      <alignment horizontal="center" vertical="center"/>
    </xf>
    <xf numFmtId="0" fontId="60" fillId="2" borderId="37" xfId="0" applyFont="1" applyFill="1" applyBorder="1" applyAlignment="1" applyProtection="1">
      <alignment horizontal="center" vertical="center" wrapText="1"/>
      <protection locked="0"/>
    </xf>
    <xf numFmtId="0" fontId="60" fillId="2" borderId="5" xfId="0" applyFont="1" applyFill="1" applyBorder="1" applyAlignment="1" applyProtection="1">
      <alignment horizontal="center" vertical="center" wrapText="1"/>
      <protection locked="0"/>
    </xf>
    <xf numFmtId="0" fontId="60" fillId="9" borderId="20" xfId="0" applyFont="1" applyFill="1" applyBorder="1" applyAlignment="1" applyProtection="1">
      <alignment horizontal="center" vertical="center"/>
      <protection locked="0"/>
    </xf>
    <xf numFmtId="0" fontId="60" fillId="9" borderId="25" xfId="0" applyFont="1" applyFill="1" applyBorder="1" applyAlignment="1" applyProtection="1">
      <alignment horizontal="center" vertical="center"/>
      <protection locked="0"/>
    </xf>
    <xf numFmtId="0" fontId="118" fillId="10" borderId="37" xfId="0" applyFont="1" applyFill="1" applyBorder="1" applyAlignment="1" applyProtection="1">
      <alignment horizontal="center" vertical="center" wrapText="1"/>
      <protection locked="0"/>
    </xf>
    <xf numFmtId="0" fontId="64" fillId="10" borderId="8" xfId="0" applyFont="1" applyFill="1" applyBorder="1" applyAlignment="1" applyProtection="1">
      <alignment horizontal="center" vertical="center" wrapText="1"/>
      <protection locked="0"/>
    </xf>
    <xf numFmtId="0" fontId="28" fillId="0" borderId="37"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34" fillId="0" borderId="32" xfId="0" applyFont="1" applyBorder="1" applyAlignment="1">
      <alignment horizontal="center" vertical="center"/>
    </xf>
    <xf numFmtId="16" fontId="69" fillId="0" borderId="4" xfId="0" applyNumberFormat="1" applyFont="1" applyBorder="1" applyAlignment="1" applyProtection="1">
      <alignment horizontal="center" vertical="center" wrapText="1"/>
      <protection locked="0"/>
    </xf>
    <xf numFmtId="0" fontId="9" fillId="3" borderId="37" xfId="1" applyFont="1" applyFill="1" applyBorder="1" applyAlignment="1" applyProtection="1">
      <alignment horizontal="center" vertical="center" wrapText="1"/>
      <protection locked="0"/>
    </xf>
    <xf numFmtId="0" fontId="9" fillId="3" borderId="4" xfId="1" applyFont="1" applyFill="1" applyBorder="1" applyAlignment="1" applyProtection="1">
      <alignment horizontal="center" vertical="center" wrapText="1"/>
      <protection locked="0"/>
    </xf>
    <xf numFmtId="0" fontId="60" fillId="6" borderId="21" xfId="0" applyFont="1" applyFill="1" applyBorder="1" applyAlignment="1">
      <alignment horizontal="center" vertical="center" wrapText="1"/>
    </xf>
    <xf numFmtId="0" fontId="60" fillId="6" borderId="26" xfId="0" applyFont="1" applyFill="1" applyBorder="1" applyAlignment="1">
      <alignment horizontal="center" vertical="center" wrapText="1"/>
    </xf>
    <xf numFmtId="0" fontId="63" fillId="27" borderId="87" xfId="0" applyFont="1" applyFill="1" applyBorder="1" applyAlignment="1">
      <alignment horizontal="center" vertical="center"/>
    </xf>
    <xf numFmtId="0" fontId="63" fillId="27" borderId="88" xfId="0" applyFont="1" applyFill="1" applyBorder="1" applyAlignment="1">
      <alignment horizontal="center" vertical="center"/>
    </xf>
    <xf numFmtId="0" fontId="63" fillId="0" borderId="20" xfId="0" applyFont="1" applyBorder="1" applyAlignment="1">
      <alignment horizontal="center" vertical="center" wrapText="1"/>
    </xf>
    <xf numFmtId="0" fontId="63" fillId="0" borderId="25" xfId="0" applyFont="1" applyBorder="1" applyAlignment="1">
      <alignment horizontal="center" vertical="center" wrapText="1"/>
    </xf>
    <xf numFmtId="0" fontId="63" fillId="0" borderId="20" xfId="0" applyFont="1" applyBorder="1" applyAlignment="1">
      <alignment horizontal="center" vertical="center"/>
    </xf>
    <xf numFmtId="0" fontId="63" fillId="0" borderId="25" xfId="0" applyFont="1" applyBorder="1" applyAlignment="1">
      <alignment horizontal="center" vertical="center"/>
    </xf>
    <xf numFmtId="0" fontId="60" fillId="6" borderId="6" xfId="0" applyFont="1" applyFill="1" applyBorder="1" applyAlignment="1">
      <alignment horizontal="center" vertical="center" wrapText="1"/>
    </xf>
    <xf numFmtId="0" fontId="60" fillId="6" borderId="81" xfId="0" applyFont="1" applyFill="1" applyBorder="1" applyAlignment="1">
      <alignment horizontal="center" vertical="center" wrapText="1"/>
    </xf>
    <xf numFmtId="0" fontId="60" fillId="6" borderId="20" xfId="0" applyFont="1" applyFill="1" applyBorder="1" applyAlignment="1">
      <alignment horizontal="center" vertical="center" wrapText="1"/>
    </xf>
    <xf numFmtId="0" fontId="60" fillId="6" borderId="25" xfId="0" applyFont="1" applyFill="1" applyBorder="1" applyAlignment="1">
      <alignment horizontal="center" vertical="center" wrapText="1"/>
    </xf>
    <xf numFmtId="0" fontId="90" fillId="37" borderId="94" xfId="0" applyFont="1" applyFill="1" applyBorder="1"/>
    <xf numFmtId="0" fontId="90" fillId="39" borderId="92" xfId="0" applyFont="1" applyFill="1" applyBorder="1"/>
    <xf numFmtId="0" fontId="90" fillId="37" borderId="97" xfId="0" applyFont="1" applyFill="1" applyBorder="1"/>
    <xf numFmtId="0" fontId="93" fillId="38" borderId="101" xfId="0" applyFont="1" applyFill="1" applyBorder="1" applyAlignment="1">
      <alignment vertical="top" wrapText="1"/>
    </xf>
    <xf numFmtId="0" fontId="93" fillId="38" borderId="102" xfId="0" applyFont="1" applyFill="1" applyBorder="1" applyAlignment="1">
      <alignment vertical="top" wrapText="1"/>
    </xf>
    <xf numFmtId="0" fontId="88" fillId="35" borderId="0" xfId="0" applyFont="1" applyFill="1" applyAlignment="1">
      <alignment horizontal="center" vertical="center"/>
    </xf>
    <xf numFmtId="0" fontId="93" fillId="38" borderId="95" xfId="0" applyFont="1" applyFill="1" applyBorder="1" applyAlignment="1">
      <alignment horizontal="left" vertical="top" wrapText="1"/>
    </xf>
    <xf numFmtId="0" fontId="93" fillId="38" borderId="96" xfId="0" applyFont="1" applyFill="1" applyBorder="1" applyAlignment="1">
      <alignment horizontal="left" vertical="top" wrapText="1"/>
    </xf>
    <xf numFmtId="0" fontId="93" fillId="38" borderId="0" xfId="0" applyFont="1" applyFill="1" applyAlignment="1">
      <alignment horizontal="left" vertical="top" wrapText="1"/>
    </xf>
    <xf numFmtId="0" fontId="93" fillId="38" borderId="98" xfId="0" applyFont="1" applyFill="1" applyBorder="1" applyAlignment="1">
      <alignment horizontal="left" vertical="top" wrapText="1"/>
    </xf>
    <xf numFmtId="0" fontId="93" fillId="38" borderId="93" xfId="0" applyFont="1" applyFill="1" applyBorder="1" applyAlignment="1">
      <alignment horizontal="left" vertical="top" wrapText="1"/>
    </xf>
    <xf numFmtId="0" fontId="93" fillId="38" borderId="99" xfId="0" applyFont="1" applyFill="1" applyBorder="1" applyAlignment="1">
      <alignment horizontal="left" vertical="top" wrapText="1"/>
    </xf>
    <xf numFmtId="0" fontId="91" fillId="38" borderId="101" xfId="0" applyFont="1" applyFill="1" applyBorder="1" applyAlignment="1">
      <alignment vertical="top" wrapText="1"/>
    </xf>
    <xf numFmtId="0" fontId="91" fillId="38" borderId="102" xfId="0" applyFont="1" applyFill="1" applyBorder="1" applyAlignment="1">
      <alignment vertical="top" wrapText="1"/>
    </xf>
    <xf numFmtId="0" fontId="94" fillId="35" borderId="0" xfId="0" applyFont="1" applyFill="1" applyAlignment="1">
      <alignment horizontal="center" vertical="center" wrapText="1"/>
    </xf>
    <xf numFmtId="0" fontId="94" fillId="35" borderId="0" xfId="0" applyFont="1" applyFill="1" applyAlignment="1">
      <alignment horizontal="center" vertical="center"/>
    </xf>
    <xf numFmtId="0" fontId="95" fillId="36" borderId="0" xfId="0" applyFont="1" applyFill="1" applyAlignment="1">
      <alignment horizontal="center"/>
    </xf>
    <xf numFmtId="0" fontId="97" fillId="36" borderId="2" xfId="1" applyFont="1" applyFill="1" applyBorder="1" applyAlignment="1">
      <alignment horizontal="center" vertical="center"/>
    </xf>
    <xf numFmtId="0" fontId="97" fillId="36" borderId="4" xfId="1" applyFont="1" applyFill="1" applyBorder="1" applyAlignment="1">
      <alignment horizontal="center" vertical="center"/>
    </xf>
    <xf numFmtId="0" fontId="97" fillId="36" borderId="8" xfId="1" applyFont="1" applyFill="1" applyBorder="1" applyAlignment="1">
      <alignment horizontal="center" vertical="center"/>
    </xf>
    <xf numFmtId="0" fontId="97" fillId="36" borderId="92" xfId="1" applyFont="1" applyFill="1" applyBorder="1" applyAlignment="1">
      <alignment horizontal="center" vertical="center"/>
    </xf>
    <xf numFmtId="0" fontId="97" fillId="36" borderId="0" xfId="1" applyFont="1" applyFill="1" applyBorder="1" applyAlignment="1">
      <alignment horizontal="center" vertical="center"/>
    </xf>
    <xf numFmtId="0" fontId="97" fillId="36" borderId="93" xfId="1" applyFont="1" applyFill="1" applyBorder="1" applyAlignment="1">
      <alignment horizontal="center" vertical="center"/>
    </xf>
    <xf numFmtId="0" fontId="97" fillId="36" borderId="97" xfId="1" applyFont="1" applyFill="1" applyBorder="1" applyAlignment="1">
      <alignment horizontal="center" vertical="center"/>
    </xf>
    <xf numFmtId="0" fontId="97" fillId="36" borderId="98" xfId="1" applyFont="1" applyFill="1" applyBorder="1" applyAlignment="1">
      <alignment horizontal="center" vertical="center"/>
    </xf>
    <xf numFmtId="0" fontId="97" fillId="36" borderId="99" xfId="1" applyFont="1" applyFill="1" applyBorder="1" applyAlignment="1">
      <alignment horizontal="center" vertical="center"/>
    </xf>
    <xf numFmtId="0" fontId="99" fillId="35" borderId="0" xfId="0" applyFont="1" applyFill="1" applyAlignment="1">
      <alignment horizontal="center"/>
    </xf>
    <xf numFmtId="0" fontId="100" fillId="36" borderId="0" xfId="0" applyFont="1" applyFill="1" applyAlignment="1">
      <alignment horizontal="center"/>
    </xf>
    <xf numFmtId="0" fontId="32" fillId="0" borderId="47" xfId="0" applyFont="1" applyBorder="1" applyAlignment="1" applyProtection="1">
      <alignment horizontal="left" vertical="center" wrapText="1"/>
      <protection locked="0"/>
    </xf>
    <xf numFmtId="0" fontId="32" fillId="0" borderId="45" xfId="0" applyFont="1" applyBorder="1" applyAlignment="1" applyProtection="1">
      <alignment horizontal="left" vertical="center" wrapText="1"/>
      <protection locked="0"/>
    </xf>
    <xf numFmtId="0" fontId="32" fillId="0" borderId="52" xfId="0" applyFont="1" applyBorder="1" applyAlignment="1" applyProtection="1">
      <alignment horizontal="left" vertical="center" wrapText="1"/>
      <protection locked="0"/>
    </xf>
    <xf numFmtId="0" fontId="30" fillId="0" borderId="46" xfId="0" applyFont="1" applyBorder="1" applyAlignment="1">
      <alignment horizontal="center" vertical="center"/>
    </xf>
    <xf numFmtId="0" fontId="30" fillId="0" borderId="49" xfId="0" applyFont="1" applyBorder="1" applyAlignment="1">
      <alignment horizontal="center" vertical="center"/>
    </xf>
    <xf numFmtId="0" fontId="30" fillId="0" borderId="51" xfId="0" applyFont="1" applyBorder="1" applyAlignment="1">
      <alignment horizontal="center" vertical="center"/>
    </xf>
    <xf numFmtId="0" fontId="30" fillId="0" borderId="46" xfId="0" applyFont="1" applyBorder="1" applyAlignment="1">
      <alignment horizontal="center" vertical="center" wrapText="1"/>
    </xf>
    <xf numFmtId="0" fontId="30" fillId="0" borderId="60" xfId="0" applyFont="1" applyBorder="1" applyAlignment="1">
      <alignment horizontal="center" vertical="center" wrapText="1"/>
    </xf>
    <xf numFmtId="0" fontId="25" fillId="0" borderId="63" xfId="0" applyFont="1" applyBorder="1" applyAlignment="1">
      <alignment horizontal="left"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25" fillId="0" borderId="66" xfId="0" applyFont="1" applyBorder="1" applyAlignment="1">
      <alignment horizontal="left" vertical="center"/>
    </xf>
    <xf numFmtId="0" fontId="8" fillId="22" borderId="70" xfId="0" applyFont="1" applyFill="1" applyBorder="1" applyAlignment="1">
      <alignment horizontal="center" vertical="center" wrapText="1"/>
    </xf>
    <xf numFmtId="0" fontId="8" fillId="22" borderId="71" xfId="0" applyFont="1" applyFill="1" applyBorder="1" applyAlignment="1">
      <alignment horizontal="center" vertical="center" wrapText="1"/>
    </xf>
    <xf numFmtId="0" fontId="8" fillId="22" borderId="72" xfId="0" applyFont="1" applyFill="1" applyBorder="1" applyAlignment="1">
      <alignment horizontal="center" vertical="center" wrapText="1"/>
    </xf>
    <xf numFmtId="0" fontId="8" fillId="22" borderId="73" xfId="0" applyFont="1" applyFill="1" applyBorder="1" applyAlignment="1">
      <alignment horizontal="center" vertical="center" wrapText="1"/>
    </xf>
    <xf numFmtId="0" fontId="25" fillId="0" borderId="47" xfId="0" applyFont="1" applyBorder="1" applyAlignment="1">
      <alignment horizontal="left" vertical="center" wrapText="1"/>
    </xf>
    <xf numFmtId="0" fontId="25" fillId="0" borderId="45" xfId="0" applyFont="1" applyBorder="1" applyAlignment="1">
      <alignment horizontal="left" vertical="center"/>
    </xf>
    <xf numFmtId="0" fontId="25" fillId="0" borderId="52" xfId="0" applyFont="1" applyBorder="1" applyAlignment="1">
      <alignment horizontal="left" vertical="center"/>
    </xf>
    <xf numFmtId="0" fontId="8" fillId="22" borderId="48" xfId="0" applyFont="1" applyFill="1" applyBorder="1" applyAlignment="1">
      <alignment horizontal="center" vertical="center" wrapText="1"/>
    </xf>
    <xf numFmtId="0" fontId="8" fillId="22" borderId="50" xfId="0" applyFont="1" applyFill="1" applyBorder="1" applyAlignment="1">
      <alignment horizontal="center" vertical="center" wrapText="1"/>
    </xf>
    <xf numFmtId="0" fontId="8" fillId="22" borderId="53" xfId="0" applyFont="1" applyFill="1" applyBorder="1" applyAlignment="1">
      <alignment horizontal="center" vertical="center" wrapText="1"/>
    </xf>
    <xf numFmtId="0" fontId="8" fillId="22" borderId="50" xfId="0" applyFont="1" applyFill="1" applyBorder="1" applyAlignment="1">
      <alignment horizontal="center" vertical="center"/>
    </xf>
    <xf numFmtId="0" fontId="8" fillId="22" borderId="53" xfId="0" applyFont="1" applyFill="1" applyBorder="1" applyAlignment="1">
      <alignment horizontal="center" vertical="center"/>
    </xf>
    <xf numFmtId="0" fontId="11" fillId="15" borderId="54" xfId="0" applyFont="1" applyFill="1" applyBorder="1" applyAlignment="1">
      <alignment horizontal="center" vertical="center"/>
    </xf>
    <xf numFmtId="0" fontId="11" fillId="15" borderId="55" xfId="0" applyFont="1" applyFill="1" applyBorder="1" applyAlignment="1">
      <alignment horizontal="center" vertical="center"/>
    </xf>
    <xf numFmtId="0" fontId="11" fillId="15" borderId="56" xfId="0" applyFont="1" applyFill="1" applyBorder="1" applyAlignment="1">
      <alignment horizontal="center" vertical="center"/>
    </xf>
    <xf numFmtId="0" fontId="26" fillId="0" borderId="54" xfId="0" applyFont="1" applyBorder="1" applyAlignment="1">
      <alignment horizontal="left" vertical="center" wrapText="1"/>
    </xf>
    <xf numFmtId="0" fontId="26" fillId="0" borderId="56" xfId="0" applyFont="1" applyBorder="1" applyAlignment="1">
      <alignment horizontal="left" vertical="center" wrapText="1"/>
    </xf>
    <xf numFmtId="0" fontId="30" fillId="0" borderId="54" xfId="0" applyFont="1" applyBorder="1" applyAlignment="1" applyProtection="1">
      <alignment horizontal="left" vertical="center" wrapText="1"/>
      <protection locked="0"/>
    </xf>
    <xf numFmtId="0" fontId="30" fillId="0" borderId="56" xfId="0" applyFont="1" applyBorder="1" applyAlignment="1" applyProtection="1">
      <alignment horizontal="left" vertical="center" wrapText="1"/>
      <protection locked="0"/>
    </xf>
    <xf numFmtId="0" fontId="30" fillId="0" borderId="89" xfId="0" applyFont="1" applyBorder="1" applyAlignment="1">
      <alignment horizontal="center" vertical="center"/>
    </xf>
    <xf numFmtId="0" fontId="30" fillId="0" borderId="75" xfId="0" applyFont="1" applyBorder="1" applyAlignment="1">
      <alignment horizontal="center" vertical="center"/>
    </xf>
    <xf numFmtId="0" fontId="8" fillId="22" borderId="90" xfId="0" applyFont="1" applyFill="1" applyBorder="1" applyAlignment="1">
      <alignment horizontal="center" vertical="center" wrapText="1"/>
    </xf>
    <xf numFmtId="0" fontId="8" fillId="22" borderId="76" xfId="0" applyFont="1" applyFill="1" applyBorder="1" applyAlignment="1">
      <alignment horizontal="center" vertical="center" wrapText="1"/>
    </xf>
    <xf numFmtId="0" fontId="10" fillId="24" borderId="0" xfId="0" applyFont="1" applyFill="1" applyAlignment="1">
      <alignment horizontal="center" vertical="center"/>
    </xf>
    <xf numFmtId="0" fontId="31" fillId="0" borderId="45" xfId="0" applyFont="1" applyBorder="1" applyAlignment="1" applyProtection="1">
      <alignment horizontal="left" vertical="center" wrapText="1"/>
      <protection locked="0"/>
    </xf>
    <xf numFmtId="0" fontId="31" fillId="0" borderId="52" xfId="0" applyFont="1" applyBorder="1" applyAlignment="1" applyProtection="1">
      <alignment horizontal="left" vertical="center" wrapText="1"/>
      <protection locked="0"/>
    </xf>
    <xf numFmtId="0" fontId="31" fillId="0" borderId="47" xfId="0" applyFont="1" applyBorder="1" applyAlignment="1" applyProtection="1">
      <alignment horizontal="left" vertical="center" wrapText="1"/>
      <protection locked="0"/>
    </xf>
    <xf numFmtId="0" fontId="31" fillId="0" borderId="61" xfId="0" applyFont="1" applyBorder="1" applyAlignment="1" applyProtection="1">
      <alignment horizontal="left" vertical="center" wrapText="1"/>
      <protection locked="0"/>
    </xf>
    <xf numFmtId="0" fontId="30" fillId="0" borderId="60" xfId="0" applyFont="1" applyBorder="1" applyAlignment="1">
      <alignment horizontal="center" vertical="center"/>
    </xf>
    <xf numFmtId="0" fontId="25" fillId="0" borderId="61" xfId="0" applyFont="1" applyBorder="1" applyAlignment="1">
      <alignment horizontal="left" vertical="center" wrapText="1"/>
    </xf>
    <xf numFmtId="0" fontId="30" fillId="0" borderId="47" xfId="0" applyFont="1" applyBorder="1" applyAlignment="1">
      <alignment horizontal="left" vertical="center" wrapText="1"/>
    </xf>
    <xf numFmtId="0" fontId="30" fillId="0" borderId="61" xfId="0" applyFont="1" applyBorder="1" applyAlignment="1">
      <alignment horizontal="left" vertical="center" wrapText="1"/>
    </xf>
    <xf numFmtId="0" fontId="8" fillId="22" borderId="62" xfId="0" applyFont="1" applyFill="1" applyBorder="1" applyAlignment="1">
      <alignment horizontal="center" vertical="center" wrapText="1"/>
    </xf>
    <xf numFmtId="0" fontId="7" fillId="23" borderId="19" xfId="0" applyFont="1" applyFill="1" applyBorder="1" applyAlignment="1">
      <alignment horizontal="center" vertical="center"/>
    </xf>
    <xf numFmtId="0" fontId="7" fillId="23" borderId="31" xfId="0" applyFont="1" applyFill="1" applyBorder="1" applyAlignment="1">
      <alignment horizontal="center" vertical="center"/>
    </xf>
    <xf numFmtId="0" fontId="7" fillId="23" borderId="20" xfId="0" applyFont="1" applyFill="1" applyBorder="1" applyAlignment="1" applyProtection="1">
      <alignment horizontal="center" vertical="center"/>
      <protection locked="0"/>
    </xf>
    <xf numFmtId="0" fontId="7" fillId="23" borderId="2" xfId="0" applyFont="1" applyFill="1" applyBorder="1" applyAlignment="1" applyProtection="1">
      <alignment horizontal="center" vertical="center"/>
      <protection locked="0"/>
    </xf>
    <xf numFmtId="0" fontId="7" fillId="20" borderId="37" xfId="0" applyFont="1" applyFill="1" applyBorder="1" applyAlignment="1" applyProtection="1">
      <alignment horizontal="center" vertical="center"/>
      <protection locked="0"/>
    </xf>
    <xf numFmtId="0" fontId="7" fillId="20" borderId="4" xfId="0" applyFont="1" applyFill="1" applyBorder="1" applyAlignment="1" applyProtection="1">
      <alignment horizontal="center" vertical="center"/>
      <protection locked="0"/>
    </xf>
    <xf numFmtId="0" fontId="7" fillId="12" borderId="35" xfId="0" applyFont="1" applyFill="1" applyBorder="1" applyAlignment="1" applyProtection="1">
      <alignment horizontal="center" vertical="center"/>
      <protection locked="0"/>
    </xf>
    <xf numFmtId="0" fontId="7" fillId="12" borderId="39" xfId="0" applyFont="1" applyFill="1" applyBorder="1" applyAlignment="1" applyProtection="1">
      <alignment horizontal="center" vertical="center"/>
      <protection locked="0"/>
    </xf>
    <xf numFmtId="0" fontId="10" fillId="30" borderId="0" xfId="0" applyFont="1" applyFill="1" applyAlignment="1">
      <alignment horizontal="center" vertical="center"/>
    </xf>
    <xf numFmtId="0" fontId="8" fillId="31" borderId="106" xfId="0" applyFont="1" applyFill="1" applyBorder="1" applyAlignment="1">
      <alignment horizontal="left" vertical="top" wrapText="1"/>
    </xf>
    <xf numFmtId="0" fontId="8" fillId="31" borderId="104" xfId="0" applyFont="1" applyFill="1" applyBorder="1" applyAlignment="1">
      <alignment horizontal="left" vertical="top" wrapText="1"/>
    </xf>
    <xf numFmtId="0" fontId="8" fillId="31" borderId="103" xfId="0" applyFont="1" applyFill="1" applyBorder="1" applyAlignment="1">
      <alignment horizontal="left" vertical="top" wrapText="1"/>
    </xf>
    <xf numFmtId="0" fontId="10" fillId="2" borderId="108" xfId="0" applyFont="1" applyFill="1" applyBorder="1" applyAlignment="1">
      <alignment horizontal="left" vertical="center"/>
    </xf>
    <xf numFmtId="0" fontId="10" fillId="2" borderId="78" xfId="0" applyFont="1" applyFill="1" applyBorder="1" applyAlignment="1">
      <alignment horizontal="left" vertical="center"/>
    </xf>
    <xf numFmtId="0" fontId="10" fillId="2" borderId="84" xfId="0" applyFont="1" applyFill="1" applyBorder="1" applyAlignment="1">
      <alignment horizontal="left" vertical="center"/>
    </xf>
    <xf numFmtId="0" fontId="10" fillId="2" borderId="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2" borderId="3" xfId="0" applyFont="1" applyFill="1" applyBorder="1" applyAlignment="1">
      <alignment horizontal="left" vertical="center"/>
    </xf>
    <xf numFmtId="0" fontId="79" fillId="0" borderId="31" xfId="0" applyFont="1" applyBorder="1" applyAlignment="1">
      <alignment horizontal="center" vertical="top" wrapText="1"/>
    </xf>
    <xf numFmtId="0" fontId="79" fillId="0" borderId="32" xfId="0" applyFont="1" applyBorder="1" applyAlignment="1">
      <alignment horizontal="center" vertical="top" wrapText="1"/>
    </xf>
    <xf numFmtId="0" fontId="36" fillId="0" borderId="107" xfId="0" applyFont="1" applyBorder="1" applyAlignment="1">
      <alignment horizontal="center" vertical="center" wrapText="1"/>
    </xf>
    <xf numFmtId="0" fontId="36" fillId="0" borderId="32" xfId="0" applyFont="1" applyBorder="1" applyAlignment="1">
      <alignment horizontal="center" vertical="center" wrapText="1"/>
    </xf>
    <xf numFmtId="0" fontId="32" fillId="5" borderId="1" xfId="0" applyFont="1" applyFill="1" applyBorder="1" applyAlignment="1">
      <alignment horizontal="center" vertical="center" wrapText="1"/>
    </xf>
    <xf numFmtId="0" fontId="74" fillId="5" borderId="9" xfId="0" applyFont="1" applyFill="1" applyBorder="1" applyAlignment="1">
      <alignment horizontal="center" vertical="top" wrapText="1"/>
    </xf>
    <xf numFmtId="0" fontId="28" fillId="17" borderId="1"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8" fillId="13" borderId="1" xfId="0" applyFont="1" applyFill="1" applyBorder="1" applyAlignment="1">
      <alignment horizontal="center" vertical="center" wrapText="1"/>
    </xf>
    <xf numFmtId="0" fontId="86" fillId="11" borderId="78" xfId="0" applyFont="1" applyFill="1" applyBorder="1" applyAlignment="1">
      <alignment horizontal="center" vertical="center" wrapText="1"/>
    </xf>
    <xf numFmtId="0" fontId="86" fillId="11" borderId="80" xfId="0" applyFont="1" applyFill="1" applyBorder="1" applyAlignment="1">
      <alignment horizontal="center" vertical="center" wrapText="1"/>
    </xf>
    <xf numFmtId="0" fontId="53" fillId="15" borderId="2" xfId="0" applyFont="1" applyFill="1" applyBorder="1" applyAlignment="1" applyProtection="1">
      <alignment horizontal="center" vertical="center" wrapText="1"/>
      <protection locked="0"/>
    </xf>
    <xf numFmtId="0" fontId="53" fillId="15" borderId="8" xfId="0" applyFont="1" applyFill="1" applyBorder="1" applyAlignment="1" applyProtection="1">
      <alignment horizontal="center" vertical="center" wrapText="1"/>
      <protection locked="0"/>
    </xf>
    <xf numFmtId="0" fontId="35" fillId="28" borderId="2" xfId="0" applyFont="1" applyFill="1" applyBorder="1" applyAlignment="1">
      <alignment horizontal="center" vertical="center" wrapText="1"/>
    </xf>
    <xf numFmtId="0" fontId="35" fillId="28" borderId="8" xfId="0" applyFont="1" applyFill="1" applyBorder="1" applyAlignment="1">
      <alignment horizontal="center" vertical="center" wrapText="1"/>
    </xf>
    <xf numFmtId="0" fontId="18" fillId="10" borderId="35" xfId="0" applyFont="1" applyFill="1" applyBorder="1" applyAlignment="1">
      <alignment horizontal="center" vertical="center" wrapText="1"/>
    </xf>
    <xf numFmtId="0" fontId="18" fillId="10" borderId="41" xfId="0" applyFont="1" applyFill="1" applyBorder="1" applyAlignment="1">
      <alignment horizontal="center" vertical="center" wrapText="1"/>
    </xf>
    <xf numFmtId="17" fontId="22" fillId="0" borderId="4" xfId="0" applyNumberFormat="1" applyFont="1" applyBorder="1" applyAlignment="1">
      <alignment horizontal="center" vertical="center" textRotation="90" wrapText="1"/>
    </xf>
    <xf numFmtId="17" fontId="22" fillId="0" borderId="5" xfId="0" applyNumberFormat="1" applyFont="1" applyBorder="1" applyAlignment="1">
      <alignment horizontal="center" vertical="center" textRotation="90" wrapText="1"/>
    </xf>
    <xf numFmtId="17" fontId="22" fillId="0" borderId="39" xfId="0" applyNumberFormat="1" applyFont="1" applyBorder="1" applyAlignment="1">
      <alignment horizontal="center" vertical="center" textRotation="90" wrapText="1"/>
    </xf>
    <xf numFmtId="17" fontId="22" fillId="0" borderId="11" xfId="0" applyNumberFormat="1" applyFont="1" applyBorder="1" applyAlignment="1">
      <alignment horizontal="center" vertical="center" textRotation="90" wrapText="1"/>
    </xf>
    <xf numFmtId="17" fontId="22" fillId="0" borderId="57" xfId="0" applyNumberFormat="1" applyFont="1" applyBorder="1" applyAlignment="1">
      <alignment horizontal="center" vertical="center" textRotation="90" wrapText="1"/>
    </xf>
    <xf numFmtId="0" fontId="18" fillId="17" borderId="38" xfId="0" applyFont="1" applyFill="1" applyBorder="1" applyAlignment="1">
      <alignment horizontal="center" vertical="center" wrapText="1"/>
    </xf>
    <xf numFmtId="0" fontId="18" fillId="17" borderId="40" xfId="0" applyFont="1" applyFill="1" applyBorder="1" applyAlignment="1">
      <alignment horizontal="center" vertical="center" wrapText="1"/>
    </xf>
    <xf numFmtId="0" fontId="18" fillId="8" borderId="37"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26" borderId="37" xfId="0" applyFont="1" applyFill="1" applyBorder="1" applyAlignment="1">
      <alignment horizontal="center" vertical="center" wrapText="1"/>
    </xf>
    <xf numFmtId="0" fontId="18" fillId="26" borderId="5" xfId="0" applyFont="1" applyFill="1" applyBorder="1" applyAlignment="1">
      <alignment horizontal="center" vertical="center" wrapText="1"/>
    </xf>
    <xf numFmtId="0" fontId="20" fillId="0" borderId="15" xfId="0" applyFont="1" applyBorder="1" applyAlignment="1">
      <alignment horizontal="left"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18" xfId="0" applyFont="1" applyBorder="1" applyAlignment="1">
      <alignment horizontal="left" vertical="center" wrapText="1"/>
    </xf>
    <xf numFmtId="17" fontId="22" fillId="2" borderId="9" xfId="0" applyNumberFormat="1" applyFont="1" applyFill="1" applyBorder="1" applyAlignment="1">
      <alignment horizontal="center" vertical="center" textRotation="90" wrapText="1"/>
    </xf>
    <xf numFmtId="17" fontId="22" fillId="2" borderId="5" xfId="0" applyNumberFormat="1" applyFont="1" applyFill="1" applyBorder="1" applyAlignment="1">
      <alignment horizontal="center" vertical="center" textRotation="90" wrapText="1"/>
    </xf>
    <xf numFmtId="0" fontId="3" fillId="0" borderId="0" xfId="0" applyFont="1" applyAlignment="1">
      <alignment horizontal="center"/>
    </xf>
    <xf numFmtId="0" fontId="3" fillId="0" borderId="9"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7" xfId="0" applyFont="1" applyBorder="1" applyAlignment="1">
      <alignment horizontal="center"/>
    </xf>
    <xf numFmtId="0" fontId="3" fillId="0" borderId="10" xfId="0" applyFont="1" applyBorder="1" applyAlignment="1">
      <alignment horizontal="center"/>
    </xf>
    <xf numFmtId="0" fontId="16" fillId="0" borderId="2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9" xfId="0" applyFont="1" applyBorder="1" applyAlignment="1">
      <alignment horizontal="center" vertical="center" wrapText="1"/>
    </xf>
    <xf numFmtId="0" fontId="19" fillId="0" borderId="17" xfId="0" applyFont="1" applyBorder="1" applyAlignment="1">
      <alignment horizontal="left" vertical="top" wrapText="1"/>
    </xf>
    <xf numFmtId="0" fontId="19" fillId="0" borderId="10" xfId="0" applyFont="1" applyBorder="1" applyAlignment="1">
      <alignment horizontal="left" vertical="top" wrapText="1"/>
    </xf>
    <xf numFmtId="0" fontId="19" fillId="0" borderId="18" xfId="0" applyFont="1" applyBorder="1" applyAlignment="1">
      <alignment horizontal="left" vertical="top" wrapText="1"/>
    </xf>
    <xf numFmtId="0" fontId="20" fillId="0" borderId="28" xfId="0" applyFont="1" applyBorder="1" applyAlignment="1">
      <alignment horizontal="left" vertical="top" wrapText="1"/>
    </xf>
    <xf numFmtId="0" fontId="20" fillId="0" borderId="27" xfId="0" applyFont="1" applyBorder="1" applyAlignment="1">
      <alignment horizontal="left" vertical="top" wrapText="1"/>
    </xf>
  </cellXfs>
  <cellStyles count="4">
    <cellStyle name="Hyperlink" xfId="1" builtinId="8"/>
    <cellStyle name="Normal" xfId="0" builtinId="0"/>
    <cellStyle name="Style 1" xfId="2" xr:uid="{6C9C307F-5DDD-4214-B636-4B38AAA02A1A}"/>
    <cellStyle name="Style 2" xfId="3" xr:uid="{5159A956-AC77-4E1E-9A0C-E5DCED24B842}"/>
  </cellStyles>
  <dxfs count="0"/>
  <tableStyles count="0" defaultTableStyle="TableStyleMedium2" defaultPivotStyle="PivotStyleLight16"/>
  <colors>
    <mruColors>
      <color rgb="FFFF9999"/>
      <color rgb="FFFF6699"/>
      <color rgb="FF306AAA"/>
      <color rgb="FFFFE7E7"/>
      <color rgb="FF44546A"/>
      <color rgb="FF326DB6"/>
      <color rgb="FFD5E3F3"/>
      <color rgb="FFAFBFE3"/>
      <color rgb="FF9BAABF"/>
      <color rgb="FF00E2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237599</xdr:colOff>
      <xdr:row>0</xdr:row>
      <xdr:rowOff>105304</xdr:rowOff>
    </xdr:from>
    <xdr:to>
      <xdr:col>1</xdr:col>
      <xdr:colOff>1228726</xdr:colOff>
      <xdr:row>1</xdr:row>
      <xdr:rowOff>67088</xdr:rowOff>
    </xdr:to>
    <xdr:pic>
      <xdr:nvPicPr>
        <xdr:cNvPr id="2" name="Picture 1">
          <a:extLst>
            <a:ext uri="{FF2B5EF4-FFF2-40B4-BE49-F238E27FC236}">
              <a16:creationId xmlns:a16="http://schemas.microsoft.com/office/drawing/2014/main" id="{ED386F59-000E-483E-A935-4A4EC253574D}"/>
            </a:ext>
          </a:extLst>
        </xdr:cNvPr>
        <xdr:cNvPicPr>
          <a:picLocks noChangeAspect="1"/>
        </xdr:cNvPicPr>
      </xdr:nvPicPr>
      <xdr:blipFill>
        <a:blip xmlns:r="http://schemas.openxmlformats.org/officeDocument/2006/relationships" r:embed="rId1"/>
        <a:stretch>
          <a:fillRect/>
        </a:stretch>
      </xdr:blipFill>
      <xdr:spPr>
        <a:xfrm>
          <a:off x="237599" y="105304"/>
          <a:ext cx="1305452" cy="5047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178254</xdr:colOff>
      <xdr:row>0</xdr:row>
      <xdr:rowOff>372052</xdr:rowOff>
    </xdr:from>
    <xdr:to>
      <xdr:col>0</xdr:col>
      <xdr:colOff>2429895</xdr:colOff>
      <xdr:row>0</xdr:row>
      <xdr:rowOff>1107786</xdr:rowOff>
    </xdr:to>
    <xdr:pic>
      <xdr:nvPicPr>
        <xdr:cNvPr id="2" name="Picture 1">
          <a:extLst>
            <a:ext uri="{FF2B5EF4-FFF2-40B4-BE49-F238E27FC236}">
              <a16:creationId xmlns:a16="http://schemas.microsoft.com/office/drawing/2014/main" id="{47FC36C4-6075-412E-971F-2098083CCE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254" y="372052"/>
          <a:ext cx="2248466" cy="735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58613</xdr:colOff>
      <xdr:row>1</xdr:row>
      <xdr:rowOff>347543</xdr:rowOff>
    </xdr:from>
    <xdr:to>
      <xdr:col>1</xdr:col>
      <xdr:colOff>46042</xdr:colOff>
      <xdr:row>2</xdr:row>
      <xdr:rowOff>639641</xdr:rowOff>
    </xdr:to>
    <xdr:pic>
      <xdr:nvPicPr>
        <xdr:cNvPr id="2" name="Picture 1">
          <a:extLst>
            <a:ext uri="{FF2B5EF4-FFF2-40B4-BE49-F238E27FC236}">
              <a16:creationId xmlns:a16="http://schemas.microsoft.com/office/drawing/2014/main" id="{DE5BD282-DB13-47CD-90D4-786AF72D1350}"/>
            </a:ext>
          </a:extLst>
        </xdr:cNvPr>
        <xdr:cNvPicPr>
          <a:picLocks noChangeAspect="1"/>
        </xdr:cNvPicPr>
      </xdr:nvPicPr>
      <xdr:blipFill>
        <a:blip xmlns:r="http://schemas.openxmlformats.org/officeDocument/2006/relationships" r:embed="rId1"/>
        <a:stretch>
          <a:fillRect/>
        </a:stretch>
      </xdr:blipFill>
      <xdr:spPr>
        <a:xfrm>
          <a:off x="58613" y="350718"/>
          <a:ext cx="1944694" cy="6667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y.agacgfm.org/marketingmaterials" TargetMode="External"/><Relationship Id="rId3" Type="http://schemas.openxmlformats.org/officeDocument/2006/relationships/hyperlink" Target="https://www.agacgfm.org/chapter-resources/" TargetMode="External"/><Relationship Id="rId7" Type="http://schemas.openxmlformats.org/officeDocument/2006/relationships/hyperlink" Target="https://www.agacgfm.org/events-training/national-events/chapter-events/" TargetMode="External"/><Relationship Id="rId12" Type="http://schemas.openxmlformats.org/officeDocument/2006/relationships/drawing" Target="../drawings/drawing1.xml"/><Relationship Id="rId2" Type="http://schemas.openxmlformats.org/officeDocument/2006/relationships/hyperlink" Target="https://my.agacgfm.org/ACEPulseChecks" TargetMode="External"/><Relationship Id="rId1" Type="http://schemas.openxmlformats.org/officeDocument/2006/relationships/hyperlink" Target="https://my.agacgfm.org/ACESubmissions" TargetMode="External"/><Relationship Id="rId6" Type="http://schemas.openxmlformats.org/officeDocument/2006/relationships/hyperlink" Target="https://www.agacgfm.org/events-training/national-events/" TargetMode="External"/><Relationship Id="rId11" Type="http://schemas.openxmlformats.org/officeDocument/2006/relationships/hyperlink" Target="https://my.agacgfm.org/AGA-Public/Website/Chapter/Guest%20Speaker%20Requests%20for%20Higher%20Ed.aspx" TargetMode="External"/><Relationship Id="rId5" Type="http://schemas.openxmlformats.org/officeDocument/2006/relationships/hyperlink" Target="https://my.agacgfm.org/ChapterVisitRequest" TargetMode="External"/><Relationship Id="rId10" Type="http://schemas.openxmlformats.org/officeDocument/2006/relationships/hyperlink" Target="https://my.agacgfm.org/NCSFMatchRequest" TargetMode="External"/><Relationship Id="rId4" Type="http://schemas.openxmlformats.org/officeDocument/2006/relationships/hyperlink" Target="https://my.agacgfm.org/MembershipReports" TargetMode="External"/><Relationship Id="rId9" Type="http://schemas.openxmlformats.org/officeDocument/2006/relationships/hyperlink" Target="https://docs.google.com/spreadsheets/d/18lh0CkeYCaAIQCkFPrRSgUAdqe-1il3jMpx1W4Uc42I/edit?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gacgfm.org/wp-content/uploads/2026/05/AGA-Brand-Colors-2022.pdf" TargetMode="External"/><Relationship Id="rId3" Type="http://schemas.openxmlformats.org/officeDocument/2006/relationships/hyperlink" Target="https://www.agacgfm.org/Standards/CCR/HowToConstruct.aspx" TargetMode="External"/><Relationship Id="rId7" Type="http://schemas.openxmlformats.org/officeDocument/2006/relationships/hyperlink" Target="https://drive.google.com/uc?export=download&amp;id=1p-dXRJIIb1FvEZDzpva61cvhNOCG0Mj0" TargetMode="External"/><Relationship Id="rId2" Type="http://schemas.openxmlformats.org/officeDocument/2006/relationships/hyperlink" Target="https://www.agacgfm.org/wp-content/uploads/2026/06/ACE_Strategic-Goals-and-Plans-Template_2026-2027.docx" TargetMode="External"/><Relationship Id="rId1" Type="http://schemas.openxmlformats.org/officeDocument/2006/relationships/hyperlink" Target="https://www.irs.gov/charities-non-profits/annual-electronic-filing-requirement-for-small-exempt-organizations-form-990-n-e-postcard" TargetMode="External"/><Relationship Id="rId6" Type="http://schemas.openxmlformats.org/officeDocument/2006/relationships/hyperlink" Target="https://www.flipsnack.com/FCAA7CF569B/aga-national-bylaws/full-view.html" TargetMode="External"/><Relationship Id="rId11" Type="http://schemas.openxmlformats.org/officeDocument/2006/relationships/printerSettings" Target="../printerSettings/printerSettings2.bin"/><Relationship Id="rId5" Type="http://schemas.openxmlformats.org/officeDocument/2006/relationships/hyperlink" Target="https://drive.google.com/uc?export=download&amp;id=1FSaU4WdEomB_Q8ceM11ECK9ocXC5uKsa" TargetMode="External"/><Relationship Id="rId10" Type="http://schemas.openxmlformats.org/officeDocument/2006/relationships/hyperlink" Target="https://my.agacgfm.org/ACESubmissions" TargetMode="External"/><Relationship Id="rId4" Type="http://schemas.openxmlformats.org/officeDocument/2006/relationships/hyperlink" Target="https://drive.google.com/drive/folders/1r_bOuxov8TfKGe8GQrEXO08Gr4ZEkCN3?usp=sharing" TargetMode="External"/><Relationship Id="rId9" Type="http://schemas.openxmlformats.org/officeDocument/2006/relationships/hyperlink" Target="https://www.agacgfm.org/ccr-chapter-applicatio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rive.google.com/uc?export=download&amp;id=1FSaU4WdEomB_Q8ceM11ECK9ocXC5uKsa" TargetMode="External"/><Relationship Id="rId13" Type="http://schemas.openxmlformats.org/officeDocument/2006/relationships/hyperlink" Target="https://www.agacgfm.org/wp-content/uploads/2026/06/ACE_Strategic-Goals-and-Plans-Template_2026-2027.docx" TargetMode="External"/><Relationship Id="rId3" Type="http://schemas.openxmlformats.org/officeDocument/2006/relationships/hyperlink" Target="https://www.irs.gov/pub/irs-pdf/i990ez.pdf" TargetMode="External"/><Relationship Id="rId7" Type="http://schemas.openxmlformats.org/officeDocument/2006/relationships/hyperlink" Target="https://www.agacgfm.org/Standards/CCR/HowToConstruct.aspx" TargetMode="External"/><Relationship Id="rId12" Type="http://schemas.openxmlformats.org/officeDocument/2006/relationships/hyperlink" Target="https://my.agacgfm.org/MembershipReports" TargetMode="External"/><Relationship Id="rId2" Type="http://schemas.openxmlformats.org/officeDocument/2006/relationships/hyperlink" Target="https://www.flipsnack.com/FCAA7CF569B/aga-national-bylaws/full-view.html" TargetMode="External"/><Relationship Id="rId1" Type="http://schemas.openxmlformats.org/officeDocument/2006/relationships/hyperlink" Target="https://drive.google.com/uc?export=download&amp;id=1p-dXRJIIb1FvEZDzpva61cvhNOCG0Mj0" TargetMode="External"/><Relationship Id="rId6" Type="http://schemas.openxmlformats.org/officeDocument/2006/relationships/hyperlink" Target="https://www.irs.gov/charities-non-profits/annual-electronic-filing-requirement-for-small-exempt-organizations-form-990-n-e-postcard" TargetMode="External"/><Relationship Id="rId11" Type="http://schemas.openxmlformats.org/officeDocument/2006/relationships/hyperlink" Target="https://drive.google.com/drive/folders/1r_bOuxov8TfKGe8GQrEXO08Gr4ZEkCN3?usp=sharing" TargetMode="External"/><Relationship Id="rId5" Type="http://schemas.openxmlformats.org/officeDocument/2006/relationships/hyperlink" Target="https://www.stayexempt.irs.gov/home/existing-organizations/form-990-overview" TargetMode="External"/><Relationship Id="rId10" Type="http://schemas.openxmlformats.org/officeDocument/2006/relationships/hyperlink" Target="https://www.agacgfm.org/wp-content/uploads/2026/05/AGA-Brand-Colors-2022.pdf" TargetMode="External"/><Relationship Id="rId4" Type="http://schemas.openxmlformats.org/officeDocument/2006/relationships/hyperlink" Target="https://www.irs.gov/pub/irs-pdf/i990.pdf" TargetMode="External"/><Relationship Id="rId9" Type="http://schemas.openxmlformats.org/officeDocument/2006/relationships/hyperlink" Target="https://drive.google.com/uc?export=download&amp;id=1aG_YZK_iXNsyd4qB5X7WCa1hrDeZ-6K8" TargetMode="External"/><Relationship Id="rId1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98CA3-7210-4316-8305-B430EC9CFB12}">
  <sheetPr>
    <tabColor rgb="FFFF0000"/>
  </sheetPr>
  <dimension ref="A1:S55"/>
  <sheetViews>
    <sheetView showGridLines="0" topLeftCell="A3" zoomScale="80" zoomScaleNormal="80" workbookViewId="0">
      <selection activeCell="D11" sqref="D11:D18"/>
    </sheetView>
  </sheetViews>
  <sheetFormatPr defaultRowHeight="15" x14ac:dyDescent="0.25"/>
  <cols>
    <col min="1" max="1" width="4.7109375" customWidth="1"/>
    <col min="2" max="2" width="58.7109375" customWidth="1"/>
    <col min="3" max="3" width="4.7109375" customWidth="1"/>
    <col min="4" max="4" width="58.7109375" customWidth="1"/>
    <col min="5" max="5" width="4.7109375" customWidth="1"/>
    <col min="6" max="6" width="58.7109375" customWidth="1"/>
    <col min="7" max="7" width="4.7109375" customWidth="1"/>
  </cols>
  <sheetData>
    <row r="1" spans="1:7" ht="42.75" customHeight="1" x14ac:dyDescent="0.25">
      <c r="A1" s="309" t="s">
        <v>0</v>
      </c>
      <c r="B1" s="310"/>
      <c r="C1" s="310"/>
      <c r="D1" s="310"/>
      <c r="E1" s="310"/>
      <c r="F1" s="310"/>
      <c r="G1" s="310"/>
    </row>
    <row r="2" spans="1:7" ht="27.95" customHeight="1" x14ac:dyDescent="0.25">
      <c r="A2" s="310"/>
      <c r="B2" s="310"/>
      <c r="C2" s="310"/>
      <c r="D2" s="310"/>
      <c r="E2" s="310"/>
      <c r="F2" s="310"/>
      <c r="G2" s="310"/>
    </row>
    <row r="3" spans="1:7" ht="39.75" customHeight="1" x14ac:dyDescent="0.25">
      <c r="A3" s="310"/>
      <c r="B3" s="310"/>
      <c r="C3" s="310"/>
      <c r="D3" s="310"/>
      <c r="E3" s="310"/>
      <c r="F3" s="310"/>
      <c r="G3" s="310"/>
    </row>
    <row r="4" spans="1:7" ht="26.1" customHeight="1" x14ac:dyDescent="0.65">
      <c r="A4" s="311" t="s">
        <v>1</v>
      </c>
      <c r="B4" s="311"/>
      <c r="C4" s="311"/>
      <c r="D4" s="311"/>
      <c r="E4" s="311"/>
      <c r="F4" s="311"/>
      <c r="G4" s="311"/>
    </row>
    <row r="5" spans="1:7" ht="15" customHeight="1" x14ac:dyDescent="0.6">
      <c r="A5" s="191"/>
      <c r="B5" s="192"/>
      <c r="C5" s="191"/>
      <c r="D5" s="192"/>
      <c r="E5" s="191"/>
      <c r="F5" s="192"/>
      <c r="G5" s="191"/>
    </row>
    <row r="6" spans="1:7" ht="20.100000000000001" customHeight="1" x14ac:dyDescent="0.6">
      <c r="A6" s="191"/>
      <c r="B6" s="312" t="s">
        <v>2</v>
      </c>
      <c r="C6" s="193"/>
      <c r="D6" s="315" t="s">
        <v>3</v>
      </c>
      <c r="E6" s="193"/>
      <c r="F6" s="318" t="s">
        <v>4</v>
      </c>
      <c r="G6" s="191"/>
    </row>
    <row r="7" spans="1:7" ht="20.100000000000001" customHeight="1" x14ac:dyDescent="0.6">
      <c r="A7" s="191"/>
      <c r="B7" s="313"/>
      <c r="C7" s="191"/>
      <c r="D7" s="316"/>
      <c r="E7" s="191"/>
      <c r="F7" s="319"/>
      <c r="G7" s="191"/>
    </row>
    <row r="8" spans="1:7" ht="20.100000000000001" customHeight="1" x14ac:dyDescent="0.6">
      <c r="A8" s="191"/>
      <c r="B8" s="314"/>
      <c r="C8" s="194"/>
      <c r="D8" s="317"/>
      <c r="E8" s="194"/>
      <c r="F8" s="320"/>
      <c r="G8" s="191"/>
    </row>
    <row r="9" spans="1:7" ht="18" customHeight="1" x14ac:dyDescent="0.6">
      <c r="A9" s="191"/>
      <c r="B9" s="192"/>
      <c r="C9" s="191"/>
      <c r="D9" s="192"/>
      <c r="E9" s="191"/>
      <c r="F9" s="192"/>
      <c r="G9" s="191"/>
    </row>
    <row r="10" spans="1:7" ht="27.95" customHeight="1" x14ac:dyDescent="0.65">
      <c r="A10" s="191"/>
      <c r="B10" s="195" t="s">
        <v>5</v>
      </c>
      <c r="C10" s="191"/>
      <c r="D10" s="195" t="s">
        <v>6</v>
      </c>
      <c r="E10" s="191"/>
      <c r="F10" s="195" t="s">
        <v>7</v>
      </c>
      <c r="G10" s="191"/>
    </row>
    <row r="11" spans="1:7" ht="18" customHeight="1" x14ac:dyDescent="0.6">
      <c r="A11" s="191"/>
      <c r="B11" s="307" t="s">
        <v>8</v>
      </c>
      <c r="C11" s="191"/>
      <c r="D11" s="307" t="s">
        <v>9</v>
      </c>
      <c r="E11" s="191"/>
      <c r="F11" s="196" t="s">
        <v>10</v>
      </c>
      <c r="G11" s="191"/>
    </row>
    <row r="12" spans="1:7" ht="18" customHeight="1" x14ac:dyDescent="0.6">
      <c r="A12" s="191"/>
      <c r="B12" s="307"/>
      <c r="C12" s="191"/>
      <c r="D12" s="307"/>
      <c r="E12" s="191"/>
      <c r="F12" s="196" t="s">
        <v>11</v>
      </c>
      <c r="G12" s="191"/>
    </row>
    <row r="13" spans="1:7" ht="18" customHeight="1" x14ac:dyDescent="0.6">
      <c r="A13" s="191"/>
      <c r="B13" s="307"/>
      <c r="C13" s="191"/>
      <c r="D13" s="307"/>
      <c r="E13" s="191"/>
      <c r="F13" s="196" t="s">
        <v>12</v>
      </c>
      <c r="G13" s="191"/>
    </row>
    <row r="14" spans="1:7" ht="18" customHeight="1" x14ac:dyDescent="0.6">
      <c r="A14" s="191"/>
      <c r="B14" s="307"/>
      <c r="C14" s="191"/>
      <c r="D14" s="307"/>
      <c r="E14" s="191"/>
      <c r="F14" s="196" t="s">
        <v>13</v>
      </c>
      <c r="G14" s="191"/>
    </row>
    <row r="15" spans="1:7" ht="18" customHeight="1" x14ac:dyDescent="0.6">
      <c r="A15" s="191"/>
      <c r="B15" s="307"/>
      <c r="C15" s="191"/>
      <c r="D15" s="307"/>
      <c r="E15" s="191"/>
      <c r="F15" s="196" t="s">
        <v>14</v>
      </c>
      <c r="G15" s="191"/>
    </row>
    <row r="16" spans="1:7" ht="18" customHeight="1" x14ac:dyDescent="0.6">
      <c r="A16" s="191"/>
      <c r="B16" s="307"/>
      <c r="C16" s="191"/>
      <c r="D16" s="307"/>
      <c r="E16" s="191"/>
      <c r="F16" s="196" t="s">
        <v>15</v>
      </c>
      <c r="G16" s="191"/>
    </row>
    <row r="17" spans="1:19" ht="18" customHeight="1" x14ac:dyDescent="0.6">
      <c r="A17" s="191"/>
      <c r="B17" s="307"/>
      <c r="C17" s="191"/>
      <c r="D17" s="307"/>
      <c r="E17" s="191"/>
      <c r="F17" s="196" t="s">
        <v>16</v>
      </c>
      <c r="G17" s="191"/>
    </row>
    <row r="18" spans="1:19" ht="18" customHeight="1" x14ac:dyDescent="0.6">
      <c r="A18" s="191"/>
      <c r="B18" s="308"/>
      <c r="C18" s="191"/>
      <c r="D18" s="308"/>
      <c r="E18" s="191"/>
      <c r="F18" s="197" t="s">
        <v>17</v>
      </c>
      <c r="G18" s="191"/>
    </row>
    <row r="19" spans="1:19" ht="18" customHeight="1" x14ac:dyDescent="0.6">
      <c r="A19" s="191"/>
      <c r="B19" s="192"/>
      <c r="C19" s="191"/>
      <c r="D19" s="192"/>
      <c r="E19" s="191"/>
      <c r="F19" s="192"/>
      <c r="G19" s="191"/>
    </row>
    <row r="20" spans="1:19" ht="27.95" customHeight="1" x14ac:dyDescent="0.65">
      <c r="A20" s="191"/>
      <c r="B20" s="195" t="s">
        <v>18</v>
      </c>
      <c r="C20" s="191"/>
      <c r="D20" s="295" t="s">
        <v>19</v>
      </c>
      <c r="E20" s="296"/>
      <c r="F20" s="297"/>
      <c r="G20" s="191"/>
    </row>
    <row r="21" spans="1:19" ht="18" customHeight="1" x14ac:dyDescent="0.6">
      <c r="A21" s="191"/>
      <c r="B21" s="298" t="s">
        <v>20</v>
      </c>
      <c r="C21" s="191"/>
      <c r="D21" s="301" t="s">
        <v>21</v>
      </c>
      <c r="E21" s="303" t="s">
        <v>22</v>
      </c>
      <c r="F21" s="304"/>
      <c r="G21" s="191"/>
    </row>
    <row r="22" spans="1:19" ht="18" customHeight="1" x14ac:dyDescent="0.6">
      <c r="A22" s="191"/>
      <c r="B22" s="298"/>
      <c r="C22" s="191"/>
      <c r="D22" s="301"/>
      <c r="E22" s="303"/>
      <c r="F22" s="304"/>
      <c r="G22" s="191"/>
    </row>
    <row r="23" spans="1:19" ht="18" customHeight="1" x14ac:dyDescent="0.6">
      <c r="A23" s="191"/>
      <c r="B23" s="298"/>
      <c r="C23" s="191"/>
      <c r="D23" s="301"/>
      <c r="E23" s="303"/>
      <c r="F23" s="304"/>
      <c r="G23" s="191"/>
    </row>
    <row r="24" spans="1:19" ht="18" customHeight="1" x14ac:dyDescent="0.6">
      <c r="A24" s="191"/>
      <c r="B24" s="298"/>
      <c r="C24" s="191"/>
      <c r="D24" s="301"/>
      <c r="E24" s="303"/>
      <c r="F24" s="304"/>
      <c r="G24" s="191"/>
      <c r="S24" s="188"/>
    </row>
    <row r="25" spans="1:19" ht="18" customHeight="1" x14ac:dyDescent="0.6">
      <c r="A25" s="191"/>
      <c r="B25" s="298"/>
      <c r="C25" s="191"/>
      <c r="D25" s="301"/>
      <c r="E25" s="303"/>
      <c r="F25" s="304"/>
      <c r="G25" s="191"/>
      <c r="S25" s="188"/>
    </row>
    <row r="26" spans="1:19" ht="18" customHeight="1" x14ac:dyDescent="0.6">
      <c r="A26" s="191"/>
      <c r="B26" s="298"/>
      <c r="C26" s="191"/>
      <c r="D26" s="301"/>
      <c r="E26" s="303"/>
      <c r="F26" s="304"/>
      <c r="G26" s="191"/>
      <c r="S26" s="188"/>
    </row>
    <row r="27" spans="1:19" ht="18" customHeight="1" x14ac:dyDescent="0.6">
      <c r="A27" s="191"/>
      <c r="B27" s="298"/>
      <c r="C27" s="191"/>
      <c r="D27" s="301"/>
      <c r="E27" s="303"/>
      <c r="F27" s="304"/>
      <c r="G27" s="191"/>
      <c r="S27" s="188"/>
    </row>
    <row r="28" spans="1:19" ht="18" customHeight="1" x14ac:dyDescent="0.6">
      <c r="A28" s="191"/>
      <c r="B28" s="298"/>
      <c r="C28" s="191"/>
      <c r="D28" s="301"/>
      <c r="E28" s="303"/>
      <c r="F28" s="304"/>
      <c r="G28" s="191"/>
      <c r="S28" s="188"/>
    </row>
    <row r="29" spans="1:19" ht="18" customHeight="1" x14ac:dyDescent="0.6">
      <c r="A29" s="191"/>
      <c r="B29" s="298"/>
      <c r="C29" s="191"/>
      <c r="D29" s="301"/>
      <c r="E29" s="303"/>
      <c r="F29" s="304"/>
      <c r="G29" s="191"/>
      <c r="S29" s="188"/>
    </row>
    <row r="30" spans="1:19" ht="18" customHeight="1" x14ac:dyDescent="0.6">
      <c r="A30" s="191"/>
      <c r="B30" s="298"/>
      <c r="C30" s="191"/>
      <c r="D30" s="301"/>
      <c r="E30" s="303"/>
      <c r="F30" s="304"/>
      <c r="G30" s="191"/>
      <c r="S30" s="188"/>
    </row>
    <row r="31" spans="1:19" ht="18" customHeight="1" x14ac:dyDescent="0.6">
      <c r="A31" s="191"/>
      <c r="B31" s="298"/>
      <c r="C31" s="191"/>
      <c r="D31" s="301"/>
      <c r="E31" s="303"/>
      <c r="F31" s="304"/>
      <c r="G31" s="191"/>
      <c r="S31" s="188"/>
    </row>
    <row r="32" spans="1:19" ht="18" customHeight="1" x14ac:dyDescent="0.6">
      <c r="A32" s="191"/>
      <c r="B32" s="298"/>
      <c r="C32" s="191"/>
      <c r="D32" s="301"/>
      <c r="E32" s="303"/>
      <c r="F32" s="304"/>
      <c r="G32" s="191"/>
      <c r="S32" s="188"/>
    </row>
    <row r="33" spans="1:19" ht="18" customHeight="1" x14ac:dyDescent="0.6">
      <c r="A33" s="191"/>
      <c r="B33" s="298"/>
      <c r="C33" s="191"/>
      <c r="D33" s="301"/>
      <c r="E33" s="303"/>
      <c r="F33" s="304"/>
      <c r="G33" s="191"/>
      <c r="S33" s="188"/>
    </row>
    <row r="34" spans="1:19" ht="18" customHeight="1" x14ac:dyDescent="0.6">
      <c r="A34" s="191"/>
      <c r="B34" s="298"/>
      <c r="C34" s="191"/>
      <c r="D34" s="301"/>
      <c r="E34" s="303"/>
      <c r="F34" s="304"/>
      <c r="G34" s="191"/>
      <c r="S34" s="188"/>
    </row>
    <row r="35" spans="1:19" ht="18" customHeight="1" x14ac:dyDescent="0.6">
      <c r="A35" s="191"/>
      <c r="B35" s="298"/>
      <c r="C35" s="191"/>
      <c r="D35" s="301"/>
      <c r="E35" s="303"/>
      <c r="F35" s="304"/>
      <c r="G35" s="191"/>
      <c r="S35" s="188"/>
    </row>
    <row r="36" spans="1:19" ht="18" customHeight="1" x14ac:dyDescent="0.6">
      <c r="A36" s="191"/>
      <c r="B36" s="298"/>
      <c r="C36" s="191"/>
      <c r="D36" s="301"/>
      <c r="E36" s="303"/>
      <c r="F36" s="304"/>
      <c r="G36" s="191"/>
      <c r="S36" s="188"/>
    </row>
    <row r="37" spans="1:19" ht="18" customHeight="1" x14ac:dyDescent="0.6">
      <c r="A37" s="191"/>
      <c r="B37" s="298"/>
      <c r="C37" s="191"/>
      <c r="D37" s="301"/>
      <c r="E37" s="303"/>
      <c r="F37" s="304"/>
      <c r="G37" s="191"/>
      <c r="S37" s="188"/>
    </row>
    <row r="38" spans="1:19" ht="18" customHeight="1" x14ac:dyDescent="0.6">
      <c r="A38" s="191"/>
      <c r="B38" s="298"/>
      <c r="C38" s="191"/>
      <c r="D38" s="301"/>
      <c r="E38" s="303"/>
      <c r="F38" s="304"/>
      <c r="G38" s="191"/>
      <c r="S38" s="188"/>
    </row>
    <row r="39" spans="1:19" ht="18" customHeight="1" x14ac:dyDescent="0.6">
      <c r="A39" s="191"/>
      <c r="B39" s="299"/>
      <c r="C39" s="191"/>
      <c r="D39" s="302"/>
      <c r="E39" s="305"/>
      <c r="F39" s="306"/>
      <c r="G39" s="191"/>
      <c r="S39" s="188"/>
    </row>
    <row r="40" spans="1:19" ht="12" customHeight="1" x14ac:dyDescent="0.25">
      <c r="A40" s="190"/>
      <c r="C40" s="190"/>
      <c r="E40" s="190"/>
      <c r="G40" s="190"/>
      <c r="S40" s="188"/>
    </row>
    <row r="41" spans="1:19" ht="18" customHeight="1" x14ac:dyDescent="0.25">
      <c r="A41" s="300" t="s">
        <v>23</v>
      </c>
      <c r="B41" s="300"/>
      <c r="C41" s="300"/>
      <c r="D41" s="300"/>
      <c r="E41" s="300"/>
      <c r="F41" s="300"/>
      <c r="G41" s="300"/>
      <c r="S41" s="188"/>
    </row>
    <row r="42" spans="1:19" ht="18" customHeight="1" x14ac:dyDescent="0.25">
      <c r="A42" s="300"/>
      <c r="B42" s="300"/>
      <c r="C42" s="300"/>
      <c r="D42" s="300"/>
      <c r="E42" s="300"/>
      <c r="F42" s="300"/>
      <c r="G42" s="300"/>
      <c r="S42" s="188"/>
    </row>
    <row r="43" spans="1:19" ht="18" customHeight="1" x14ac:dyDescent="0.25">
      <c r="S43" s="188"/>
    </row>
    <row r="44" spans="1:19" ht="18" customHeight="1" x14ac:dyDescent="0.25">
      <c r="S44" s="188"/>
    </row>
    <row r="45" spans="1:19" ht="18" customHeight="1" x14ac:dyDescent="0.25">
      <c r="S45" s="188"/>
    </row>
    <row r="46" spans="1:19" ht="18" customHeight="1" x14ac:dyDescent="0.25">
      <c r="S46" s="188"/>
    </row>
    <row r="47" spans="1:19" ht="18" customHeight="1" x14ac:dyDescent="0.25">
      <c r="S47" s="188"/>
    </row>
    <row r="48" spans="1:19" ht="18" customHeight="1" x14ac:dyDescent="0.25">
      <c r="S48" s="188"/>
    </row>
    <row r="49" spans="19:19" ht="18" customHeight="1" x14ac:dyDescent="0.25">
      <c r="S49" s="188"/>
    </row>
    <row r="50" spans="19:19" ht="18" customHeight="1" x14ac:dyDescent="0.25"/>
    <row r="51" spans="19:19" ht="18" customHeight="1" x14ac:dyDescent="0.25"/>
    <row r="52" spans="19:19" ht="18" customHeight="1" x14ac:dyDescent="0.25"/>
    <row r="53" spans="19:19" ht="18" customHeight="1" x14ac:dyDescent="0.25"/>
    <row r="54" spans="19:19" ht="18" customHeight="1" x14ac:dyDescent="0.25"/>
    <row r="55" spans="19:19" ht="18" customHeight="1" x14ac:dyDescent="0.25"/>
  </sheetData>
  <mergeCells count="12">
    <mergeCell ref="B11:B18"/>
    <mergeCell ref="D11:D18"/>
    <mergeCell ref="A1:G3"/>
    <mergeCell ref="A4:G4"/>
    <mergeCell ref="B6:B8"/>
    <mergeCell ref="D6:D8"/>
    <mergeCell ref="F6:F8"/>
    <mergeCell ref="D20:F20"/>
    <mergeCell ref="B21:B39"/>
    <mergeCell ref="A41:G42"/>
    <mergeCell ref="D21:D39"/>
    <mergeCell ref="E21:F39"/>
  </mergeCells>
  <hyperlinks>
    <hyperlink ref="B6:B8" r:id="rId1" display="📝  Data Recording Form" xr:uid="{5BE0C1AF-1568-4C1B-B578-B726F4263AB3}"/>
    <hyperlink ref="D6:D8" r:id="rId2" display="📊  Chapter Pulse Check" xr:uid="{64198B85-4C98-47E3-9689-F603F7047786}"/>
    <hyperlink ref="F6:F8" r:id="rId3" display="📚  Chapter Resources" xr:uid="{78146539-D7E9-4494-9B47-C5CC19427FE8}"/>
    <hyperlink ref="F15" r:id="rId4" tooltip="https://my.agacgfm.org/MembershipReports" display="https://my.agacgfm.org/MembershipReports" xr:uid="{798E3A6F-3BBB-4046-B7EE-4B0EA355ACB6}"/>
    <hyperlink ref="F16" r:id="rId5" tooltip="https://my.agacgfm.org/ChapterVisitRequest" display="https://my.agacgfm.org/ChapterVisitRequest" xr:uid="{5E93844C-B91B-463B-B661-53B25560932A}"/>
    <hyperlink ref="F17" r:id="rId6" tooltip="https://www.agacgfm.org/events-training/national-events/" display="https://www.agacgfm.org/events-training/national-events/" xr:uid="{D8A6148C-0BAE-485A-941E-CEEA3BF06737}"/>
    <hyperlink ref="F18" r:id="rId7" tooltip="https://www.agacgfm.org/events-training/national-events/chapter-events/" display="https://www.agacgfm.org/events-training/national-events/chapter-events/" xr:uid="{13132AD6-3AD3-4DF3-A37F-FA1BA75AA340}"/>
    <hyperlink ref="F11" r:id="rId8" display="AGA Marketing Materials " xr:uid="{547FB9E7-CDA4-4707-8CC9-2598EC33BB96}"/>
    <hyperlink ref="F12" r:id="rId9" display="Chapter Recommended Speaker Catalog" xr:uid="{58F053A8-6E91-4C80-A32C-7E92C72D8BDA}"/>
    <hyperlink ref="F14" r:id="rId10" display="National Community Service Fund (NCSF) Match Requests" xr:uid="{50C3859F-DB58-474A-8219-B4F98F6A535B}"/>
    <hyperlink ref="F13" r:id="rId11" display="Higher Education Speaker Request" xr:uid="{4538C138-9361-4D7A-9564-C568CBA26C84}"/>
  </hyperlinks>
  <pageMargins left="0.7" right="0.7" top="0.75" bottom="0.75" header="0.3" footer="0.3"/>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24DF9-7BA7-446A-B7CE-33F545AC8C47}">
  <sheetPr>
    <tabColor rgb="FFFFFF00"/>
  </sheetPr>
  <dimension ref="A1:XFB32"/>
  <sheetViews>
    <sheetView showGridLines="0" tabSelected="1" topLeftCell="A2" zoomScale="120" zoomScaleNormal="120" workbookViewId="0">
      <selection activeCell="C13" sqref="C13"/>
    </sheetView>
  </sheetViews>
  <sheetFormatPr defaultColWidth="0" defaultRowHeight="0" customHeight="1" zeroHeight="1" x14ac:dyDescent="0.25"/>
  <cols>
    <col min="1" max="1" width="5.7109375" style="100" customWidth="1"/>
    <col min="2" max="2" width="19" style="100" customWidth="1"/>
    <col min="3" max="3" width="71.140625" style="100" customWidth="1"/>
    <col min="4" max="4" width="22.85546875" style="100" customWidth="1"/>
    <col min="5" max="6" width="15.28515625" style="100" customWidth="1"/>
    <col min="7" max="7" width="17.140625" style="100" customWidth="1"/>
    <col min="8" max="8" width="5.7109375" style="100" customWidth="1"/>
    <col min="9" max="16382" width="8.7109375" style="100" hidden="1"/>
    <col min="16383" max="16384" width="0.5703125" style="100" customWidth="1"/>
  </cols>
  <sheetData>
    <row r="1" spans="1:8" ht="50.1" customHeight="1" x14ac:dyDescent="1.1499999999999999">
      <c r="A1" s="321" t="s">
        <v>24</v>
      </c>
      <c r="B1" s="321"/>
      <c r="C1" s="321"/>
      <c r="D1" s="321"/>
      <c r="E1" s="321"/>
      <c r="F1" s="321"/>
      <c r="G1" s="321"/>
      <c r="H1" s="321"/>
    </row>
    <row r="2" spans="1:8" ht="27.95" customHeight="1" x14ac:dyDescent="0.65">
      <c r="A2" s="322" t="s">
        <v>25</v>
      </c>
      <c r="B2" s="322"/>
      <c r="C2" s="322"/>
      <c r="D2" s="322"/>
      <c r="E2" s="322"/>
      <c r="F2" s="322"/>
      <c r="G2" s="322"/>
      <c r="H2" s="322"/>
    </row>
    <row r="3" spans="1:8" ht="15" customHeight="1" x14ac:dyDescent="0.25">
      <c r="A3"/>
      <c r="B3"/>
      <c r="C3"/>
      <c r="D3"/>
      <c r="E3"/>
      <c r="F3"/>
      <c r="G3"/>
    </row>
    <row r="4" spans="1:8" ht="27.95" customHeight="1" x14ac:dyDescent="0.6">
      <c r="A4"/>
      <c r="B4" s="202" t="s">
        <v>26</v>
      </c>
      <c r="C4" s="202" t="s">
        <v>27</v>
      </c>
      <c r="D4" s="202" t="s">
        <v>28</v>
      </c>
      <c r="E4" s="202" t="s">
        <v>29</v>
      </c>
      <c r="F4" s="202" t="s">
        <v>30</v>
      </c>
      <c r="G4" s="202" t="s">
        <v>31</v>
      </c>
    </row>
    <row r="5" spans="1:8" ht="27.95" customHeight="1" x14ac:dyDescent="0.6">
      <c r="A5"/>
      <c r="B5" s="242">
        <v>46188</v>
      </c>
      <c r="C5" s="243" t="s">
        <v>32</v>
      </c>
      <c r="D5" s="244" t="s">
        <v>33</v>
      </c>
      <c r="E5" s="245" t="s">
        <v>34</v>
      </c>
      <c r="F5" s="246" t="s">
        <v>35</v>
      </c>
      <c r="G5" s="244" t="str">
        <f ca="1">IF(B5&lt;TODAY(),"✓ Past",B5-TODAY())</f>
        <v>✓ Past</v>
      </c>
    </row>
    <row r="6" spans="1:8" ht="27.95" customHeight="1" x14ac:dyDescent="0.6">
      <c r="A6"/>
      <c r="B6" s="247">
        <v>46203</v>
      </c>
      <c r="C6" s="248" t="s">
        <v>36</v>
      </c>
      <c r="D6" s="249" t="s">
        <v>37</v>
      </c>
      <c r="E6" s="250"/>
      <c r="F6" s="251" t="s">
        <v>35</v>
      </c>
      <c r="G6" s="249" t="str">
        <f ca="1">IF(B6&lt;TODAY(),"✓ Past",B6-TODAY())</f>
        <v>✓ Past</v>
      </c>
    </row>
    <row r="7" spans="1:8" ht="27.95" customHeight="1" x14ac:dyDescent="0.6">
      <c r="A7"/>
      <c r="B7" s="203">
        <v>46204</v>
      </c>
      <c r="C7" s="204" t="s">
        <v>38</v>
      </c>
      <c r="D7" s="205" t="s">
        <v>39</v>
      </c>
      <c r="E7" s="206"/>
      <c r="F7" s="199" t="s">
        <v>35</v>
      </c>
      <c r="G7" s="205" t="str">
        <f t="shared" ref="G7:G20" ca="1" si="0">IF(B7&lt;TODAY(),"✓ Past",B7-TODAY())</f>
        <v>✓ Past</v>
      </c>
    </row>
    <row r="8" spans="1:8" ht="27.95" customHeight="1" x14ac:dyDescent="0.6">
      <c r="A8"/>
      <c r="B8" s="207">
        <v>46235</v>
      </c>
      <c r="C8" s="208" t="s">
        <v>40</v>
      </c>
      <c r="D8" s="209" t="s">
        <v>33</v>
      </c>
      <c r="E8" s="210" t="s">
        <v>34</v>
      </c>
      <c r="F8" s="200" t="s">
        <v>35</v>
      </c>
      <c r="G8" s="209">
        <f t="shared" ca="1" si="0"/>
        <v>26</v>
      </c>
    </row>
    <row r="9" spans="1:8" s="84" customFormat="1" ht="27.95" customHeight="1" x14ac:dyDescent="0.6">
      <c r="A9"/>
      <c r="B9" s="203">
        <v>46266</v>
      </c>
      <c r="C9" s="204" t="s">
        <v>41</v>
      </c>
      <c r="D9" s="205" t="s">
        <v>37</v>
      </c>
      <c r="E9" s="206"/>
      <c r="F9" s="199" t="s">
        <v>35</v>
      </c>
      <c r="G9" s="205">
        <f t="shared" ca="1" si="0"/>
        <v>57</v>
      </c>
    </row>
    <row r="10" spans="1:8" ht="27.95" customHeight="1" x14ac:dyDescent="0.6">
      <c r="A10"/>
      <c r="B10" s="203">
        <v>46318</v>
      </c>
      <c r="C10" s="204" t="s">
        <v>42</v>
      </c>
      <c r="D10" s="205" t="s">
        <v>43</v>
      </c>
      <c r="E10" s="206"/>
      <c r="F10" s="199" t="s">
        <v>35</v>
      </c>
      <c r="G10" s="205">
        <f t="shared" ca="1" si="0"/>
        <v>109</v>
      </c>
    </row>
    <row r="11" spans="1:8" s="84" customFormat="1" ht="27.95" customHeight="1" x14ac:dyDescent="0.6">
      <c r="A11"/>
      <c r="B11" s="211">
        <v>46327</v>
      </c>
      <c r="C11" s="215" t="s">
        <v>44</v>
      </c>
      <c r="D11" s="216" t="s">
        <v>45</v>
      </c>
      <c r="E11" s="212"/>
      <c r="F11" s="201" t="s">
        <v>35</v>
      </c>
      <c r="G11" s="212">
        <f t="shared" ca="1" si="0"/>
        <v>118</v>
      </c>
    </row>
    <row r="12" spans="1:8" s="84" customFormat="1" ht="27.95" customHeight="1" x14ac:dyDescent="0.6">
      <c r="A12"/>
      <c r="B12" s="203">
        <v>46341</v>
      </c>
      <c r="C12" s="204" t="s">
        <v>46</v>
      </c>
      <c r="D12" s="205" t="s">
        <v>37</v>
      </c>
      <c r="E12" s="206"/>
      <c r="F12" s="199" t="s">
        <v>35</v>
      </c>
      <c r="G12" s="205">
        <f t="shared" ca="1" si="0"/>
        <v>132</v>
      </c>
    </row>
    <row r="13" spans="1:8" ht="27.95" customHeight="1" x14ac:dyDescent="0.6">
      <c r="A13"/>
      <c r="B13" s="207">
        <v>46402</v>
      </c>
      <c r="C13" s="208" t="s">
        <v>47</v>
      </c>
      <c r="D13" s="209" t="s">
        <v>33</v>
      </c>
      <c r="E13" s="210" t="s">
        <v>34</v>
      </c>
      <c r="F13" s="200" t="s">
        <v>35</v>
      </c>
      <c r="G13" s="209">
        <f t="shared" ca="1" si="0"/>
        <v>193</v>
      </c>
    </row>
    <row r="14" spans="1:8" s="84" customFormat="1" ht="27.95" customHeight="1" x14ac:dyDescent="0.6">
      <c r="A14"/>
      <c r="B14" s="211">
        <v>46419</v>
      </c>
      <c r="C14" s="215" t="s">
        <v>48</v>
      </c>
      <c r="D14" s="216" t="s">
        <v>45</v>
      </c>
      <c r="E14" s="212"/>
      <c r="F14" s="201" t="s">
        <v>35</v>
      </c>
      <c r="G14" s="212">
        <f t="shared" ca="1" si="0"/>
        <v>210</v>
      </c>
    </row>
    <row r="15" spans="1:8" ht="27.95" customHeight="1" x14ac:dyDescent="0.6">
      <c r="A15"/>
      <c r="B15" s="207">
        <v>46419</v>
      </c>
      <c r="C15" s="208" t="s">
        <v>49</v>
      </c>
      <c r="D15" s="209" t="s">
        <v>33</v>
      </c>
      <c r="E15" s="210" t="s">
        <v>34</v>
      </c>
      <c r="F15" s="200" t="s">
        <v>35</v>
      </c>
      <c r="G15" s="209">
        <f t="shared" ca="1" si="0"/>
        <v>210</v>
      </c>
    </row>
    <row r="16" spans="1:8" ht="27.95" customHeight="1" x14ac:dyDescent="0.6">
      <c r="A16"/>
      <c r="B16" s="203">
        <v>46492</v>
      </c>
      <c r="C16" s="204" t="s">
        <v>50</v>
      </c>
      <c r="D16" s="205" t="s">
        <v>33</v>
      </c>
      <c r="E16" s="206" t="s">
        <v>34</v>
      </c>
      <c r="F16" s="199" t="s">
        <v>35</v>
      </c>
      <c r="G16" s="205">
        <f t="shared" ca="1" si="0"/>
        <v>283</v>
      </c>
    </row>
    <row r="17" spans="1:7" ht="27.95" customHeight="1" x14ac:dyDescent="0.6">
      <c r="A17"/>
      <c r="B17" s="211">
        <v>46508</v>
      </c>
      <c r="C17" s="215" t="s">
        <v>51</v>
      </c>
      <c r="D17" s="216" t="s">
        <v>45</v>
      </c>
      <c r="E17" s="212"/>
      <c r="F17" s="201" t="s">
        <v>35</v>
      </c>
      <c r="G17" s="212">
        <f t="shared" ca="1" si="0"/>
        <v>299</v>
      </c>
    </row>
    <row r="18" spans="1:7" ht="27.95" customHeight="1" x14ac:dyDescent="0.6">
      <c r="A18"/>
      <c r="B18" s="203">
        <v>46508</v>
      </c>
      <c r="C18" s="204" t="s">
        <v>50</v>
      </c>
      <c r="D18" s="205" t="s">
        <v>37</v>
      </c>
      <c r="E18" s="206"/>
      <c r="F18" s="199" t="s">
        <v>35</v>
      </c>
      <c r="G18" s="205">
        <f t="shared" ca="1" si="0"/>
        <v>299</v>
      </c>
    </row>
    <row r="19" spans="1:7" ht="27.95" customHeight="1" x14ac:dyDescent="0.6">
      <c r="A19"/>
      <c r="B19" s="207">
        <v>46553</v>
      </c>
      <c r="C19" s="208" t="s">
        <v>52</v>
      </c>
      <c r="D19" s="209" t="s">
        <v>33</v>
      </c>
      <c r="E19" s="210" t="s">
        <v>34</v>
      </c>
      <c r="F19" s="200" t="s">
        <v>35</v>
      </c>
      <c r="G19" s="209">
        <f t="shared" ca="1" si="0"/>
        <v>344</v>
      </c>
    </row>
    <row r="20" spans="1:7" ht="27.95" customHeight="1" x14ac:dyDescent="0.6">
      <c r="A20"/>
      <c r="B20" s="203">
        <v>46568</v>
      </c>
      <c r="C20" s="204" t="s">
        <v>53</v>
      </c>
      <c r="D20" s="205" t="s">
        <v>37</v>
      </c>
      <c r="E20" s="206"/>
      <c r="F20" s="199" t="s">
        <v>35</v>
      </c>
      <c r="G20" s="205">
        <f t="shared" ca="1" si="0"/>
        <v>359</v>
      </c>
    </row>
    <row r="21" spans="1:7" ht="20.100000000000001" customHeight="1" x14ac:dyDescent="0.25">
      <c r="A21"/>
      <c r="B21"/>
      <c r="C21"/>
      <c r="D21"/>
      <c r="E21"/>
      <c r="F21"/>
      <c r="G21"/>
    </row>
    <row r="22" spans="1:7" ht="24" customHeight="1" x14ac:dyDescent="0.6">
      <c r="A22"/>
      <c r="B22" s="214" t="s">
        <v>54</v>
      </c>
      <c r="C22" s="213" t="s">
        <v>55</v>
      </c>
      <c r="D22"/>
      <c r="E22"/>
      <c r="F22"/>
      <c r="G22"/>
    </row>
    <row r="23" spans="1:7" ht="24" customHeight="1" x14ac:dyDescent="0.6">
      <c r="A23"/>
      <c r="B23" s="214"/>
      <c r="C23" s="213" t="s">
        <v>56</v>
      </c>
      <c r="D23"/>
      <c r="E23"/>
      <c r="F23"/>
      <c r="G23"/>
    </row>
    <row r="24" spans="1:7" ht="15" customHeight="1" x14ac:dyDescent="0.25">
      <c r="A24"/>
      <c r="B24"/>
      <c r="C24"/>
      <c r="D24"/>
      <c r="E24"/>
      <c r="F24"/>
      <c r="G24"/>
    </row>
    <row r="25" spans="1:7" ht="0" hidden="1" customHeight="1" x14ac:dyDescent="0.25">
      <c r="A25"/>
      <c r="B25"/>
      <c r="C25"/>
      <c r="D25"/>
      <c r="E25"/>
      <c r="F25"/>
      <c r="G25"/>
    </row>
    <row r="26" spans="1:7" ht="0" hidden="1" customHeight="1" x14ac:dyDescent="0.25">
      <c r="A26"/>
      <c r="B26"/>
      <c r="C26"/>
      <c r="D26"/>
      <c r="E26"/>
      <c r="F26"/>
      <c r="G26"/>
    </row>
    <row r="27" spans="1:7" ht="0" hidden="1" customHeight="1" x14ac:dyDescent="0.25">
      <c r="A27"/>
      <c r="B27"/>
      <c r="C27"/>
      <c r="D27"/>
      <c r="E27"/>
      <c r="F27"/>
      <c r="G27"/>
    </row>
    <row r="28" spans="1:7" ht="0" hidden="1" customHeight="1" x14ac:dyDescent="0.25">
      <c r="A28"/>
      <c r="B28"/>
      <c r="C28"/>
      <c r="D28"/>
      <c r="E28"/>
      <c r="F28"/>
      <c r="G28"/>
    </row>
    <row r="29" spans="1:7" ht="0" hidden="1" customHeight="1" x14ac:dyDescent="0.25">
      <c r="A29"/>
      <c r="B29"/>
      <c r="C29"/>
      <c r="D29"/>
      <c r="E29"/>
      <c r="F29"/>
      <c r="G29"/>
    </row>
    <row r="30" spans="1:7" ht="0" hidden="1" customHeight="1" x14ac:dyDescent="0.25">
      <c r="A30"/>
      <c r="B30"/>
      <c r="C30"/>
      <c r="D30"/>
      <c r="E30"/>
      <c r="F30"/>
      <c r="G30"/>
    </row>
    <row r="31" spans="1:7" ht="0" hidden="1" customHeight="1" x14ac:dyDescent="0.25">
      <c r="A31"/>
      <c r="B31"/>
      <c r="C31"/>
      <c r="D31"/>
      <c r="E31"/>
      <c r="F31"/>
      <c r="G31"/>
    </row>
    <row r="32" spans="1:7" ht="0" hidden="1" customHeight="1" x14ac:dyDescent="0.25"/>
  </sheetData>
  <mergeCells count="2">
    <mergeCell ref="A1:H1"/>
    <mergeCell ref="A2:H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FC436-4887-4EF3-BEBF-4AB171D53636}">
  <sheetPr codeName="Sheet4">
    <tabColor rgb="FF0070C0"/>
    <pageSetUpPr fitToPage="1"/>
  </sheetPr>
  <dimension ref="A1:P19"/>
  <sheetViews>
    <sheetView topLeftCell="A5" zoomScale="80" zoomScaleNormal="80" workbookViewId="0">
      <selection activeCell="B9" sqref="B9:B11"/>
    </sheetView>
  </sheetViews>
  <sheetFormatPr defaultColWidth="0" defaultRowHeight="16.5" zeroHeight="1" x14ac:dyDescent="0.3"/>
  <cols>
    <col min="1" max="1" width="9.42578125" style="72" customWidth="1"/>
    <col min="2" max="2" width="75.140625" style="72" customWidth="1"/>
    <col min="3" max="3" width="27.85546875" style="72" customWidth="1"/>
    <col min="4" max="4" width="37.28515625" style="72" customWidth="1"/>
    <col min="5" max="5" width="35.140625" style="72" customWidth="1"/>
    <col min="6" max="6" width="31.5703125" style="72" customWidth="1"/>
    <col min="7" max="7" width="15.5703125" style="72" customWidth="1"/>
    <col min="8" max="8" width="21.7109375" style="72" customWidth="1"/>
    <col min="9" max="9" width="24.140625" style="72" customWidth="1"/>
    <col min="10" max="16" width="0" style="72" hidden="1" customWidth="1"/>
    <col min="17" max="16384" width="8.7109375" style="72" hidden="1"/>
  </cols>
  <sheetData>
    <row r="1" spans="1:16" ht="45.95" customHeight="1" x14ac:dyDescent="0.3">
      <c r="A1" s="268" t="s">
        <v>57</v>
      </c>
      <c r="B1" s="264" t="s">
        <v>58</v>
      </c>
      <c r="C1" s="264" t="s">
        <v>27</v>
      </c>
      <c r="D1" s="272" t="s">
        <v>59</v>
      </c>
      <c r="E1" s="266" t="s">
        <v>60</v>
      </c>
      <c r="F1" s="270" t="s">
        <v>61</v>
      </c>
      <c r="G1" s="293" t="s">
        <v>62</v>
      </c>
      <c r="H1" s="291" t="s">
        <v>63</v>
      </c>
      <c r="I1" s="283" t="s">
        <v>29</v>
      </c>
    </row>
    <row r="2" spans="1:16" ht="41.25" customHeight="1" thickBot="1" x14ac:dyDescent="0.35">
      <c r="A2" s="269"/>
      <c r="B2" s="265"/>
      <c r="C2" s="265"/>
      <c r="D2" s="273"/>
      <c r="E2" s="267"/>
      <c r="F2" s="271"/>
      <c r="G2" s="294"/>
      <c r="H2" s="292"/>
      <c r="I2" s="284"/>
    </row>
    <row r="3" spans="1:16" ht="43.5" customHeight="1" x14ac:dyDescent="0.3">
      <c r="A3" s="254">
        <v>1</v>
      </c>
      <c r="B3" s="256" t="s">
        <v>64</v>
      </c>
      <c r="C3" s="258" t="s">
        <v>65</v>
      </c>
      <c r="D3" s="260"/>
      <c r="E3" s="101" t="s">
        <v>66</v>
      </c>
      <c r="F3" s="262" t="s">
        <v>67</v>
      </c>
      <c r="G3" s="287"/>
      <c r="H3" s="289"/>
      <c r="I3" s="285"/>
    </row>
    <row r="4" spans="1:16" ht="43.5" customHeight="1" thickBot="1" x14ac:dyDescent="0.35">
      <c r="A4" s="255"/>
      <c r="B4" s="257"/>
      <c r="C4" s="259"/>
      <c r="D4" s="261"/>
      <c r="E4" s="102" t="s">
        <v>68</v>
      </c>
      <c r="F4" s="263"/>
      <c r="G4" s="288"/>
      <c r="H4" s="290"/>
      <c r="I4" s="286"/>
    </row>
    <row r="5" spans="1:16" ht="70.5" customHeight="1" thickBot="1" x14ac:dyDescent="0.35">
      <c r="A5" s="103">
        <v>2</v>
      </c>
      <c r="B5" s="177" t="s">
        <v>69</v>
      </c>
      <c r="C5" s="122" t="s">
        <v>70</v>
      </c>
      <c r="D5" s="181"/>
      <c r="E5" s="104" t="s">
        <v>71</v>
      </c>
      <c r="F5" s="180" t="s">
        <v>67</v>
      </c>
      <c r="G5" s="105"/>
      <c r="H5" s="170"/>
      <c r="I5" s="176"/>
    </row>
    <row r="6" spans="1:16" ht="87.6" customHeight="1" thickBot="1" x14ac:dyDescent="0.35">
      <c r="A6" s="106">
        <v>3</v>
      </c>
      <c r="B6" s="178" t="s">
        <v>72</v>
      </c>
      <c r="C6" s="183"/>
      <c r="D6" s="182"/>
      <c r="E6" s="184"/>
      <c r="F6" s="180" t="s">
        <v>67</v>
      </c>
      <c r="G6" s="107"/>
      <c r="H6" s="175"/>
      <c r="I6" s="108"/>
    </row>
    <row r="7" spans="1:16" ht="80.45" customHeight="1" thickBot="1" x14ac:dyDescent="0.35">
      <c r="A7" s="120">
        <v>4</v>
      </c>
      <c r="B7" s="179" t="s">
        <v>73</v>
      </c>
      <c r="C7" s="123" t="s">
        <v>74</v>
      </c>
      <c r="D7" s="109" t="s">
        <v>75</v>
      </c>
      <c r="E7" s="121" t="s">
        <v>76</v>
      </c>
      <c r="F7" s="110" t="s">
        <v>77</v>
      </c>
      <c r="G7" s="107"/>
      <c r="H7" s="175"/>
      <c r="I7" s="111"/>
      <c r="J7" s="112"/>
      <c r="K7" s="112"/>
      <c r="L7" s="112"/>
      <c r="M7" s="112"/>
      <c r="N7" s="112"/>
      <c r="O7" s="112"/>
      <c r="P7" s="112"/>
    </row>
    <row r="8" spans="1:16" ht="73.5" customHeight="1" thickBot="1" x14ac:dyDescent="0.35">
      <c r="A8" s="106">
        <v>5</v>
      </c>
      <c r="B8" s="253" t="s">
        <v>78</v>
      </c>
      <c r="C8" s="123" t="s">
        <v>79</v>
      </c>
      <c r="D8" s="109" t="s">
        <v>80</v>
      </c>
      <c r="E8" s="252" t="s">
        <v>81</v>
      </c>
      <c r="F8" s="180" t="s">
        <v>67</v>
      </c>
      <c r="G8" s="107"/>
      <c r="H8" s="175"/>
      <c r="I8" s="111"/>
      <c r="J8" s="112"/>
      <c r="K8" s="112"/>
      <c r="L8" s="112"/>
      <c r="M8" s="112"/>
      <c r="N8" s="112"/>
      <c r="O8" s="112"/>
      <c r="P8" s="112"/>
    </row>
    <row r="9" spans="1:16" ht="66" customHeight="1" x14ac:dyDescent="0.3">
      <c r="A9" s="279">
        <v>6</v>
      </c>
      <c r="B9" s="276" t="s">
        <v>336</v>
      </c>
      <c r="C9" s="280" t="s">
        <v>82</v>
      </c>
      <c r="D9" s="274" t="s">
        <v>334</v>
      </c>
      <c r="E9" s="153" t="s">
        <v>83</v>
      </c>
      <c r="F9" s="281" t="s">
        <v>84</v>
      </c>
      <c r="G9" s="113"/>
      <c r="H9" s="174"/>
      <c r="I9" s="173"/>
      <c r="J9" s="112"/>
      <c r="K9" s="112"/>
      <c r="L9" s="112"/>
      <c r="M9" s="112"/>
      <c r="N9" s="112"/>
      <c r="O9" s="112"/>
      <c r="P9" s="112"/>
    </row>
    <row r="10" spans="1:16" ht="66" customHeight="1" x14ac:dyDescent="0.3">
      <c r="A10" s="279"/>
      <c r="B10" s="277"/>
      <c r="C10" s="280"/>
      <c r="D10" s="275"/>
      <c r="E10" s="114" t="s">
        <v>85</v>
      </c>
      <c r="F10" s="282"/>
      <c r="G10" s="115"/>
      <c r="H10" s="172"/>
      <c r="I10" s="116"/>
    </row>
    <row r="11" spans="1:16" ht="82.5" customHeight="1" x14ac:dyDescent="0.3">
      <c r="A11" s="279"/>
      <c r="B11" s="278"/>
      <c r="C11" s="280"/>
      <c r="D11" s="117" t="s">
        <v>86</v>
      </c>
      <c r="E11" s="155" t="s">
        <v>87</v>
      </c>
      <c r="F11" s="147" t="s">
        <v>88</v>
      </c>
      <c r="G11" s="118"/>
      <c r="H11" s="189"/>
      <c r="I11" s="171"/>
    </row>
    <row r="12" spans="1:16" ht="80.25" customHeight="1" x14ac:dyDescent="0.3">
      <c r="A12" s="224">
        <v>7</v>
      </c>
      <c r="B12" s="225" t="s">
        <v>89</v>
      </c>
      <c r="C12" s="226" t="s">
        <v>90</v>
      </c>
      <c r="D12" s="227"/>
      <c r="E12" s="228" t="s">
        <v>91</v>
      </c>
      <c r="F12" s="229" t="s">
        <v>92</v>
      </c>
      <c r="G12" s="115"/>
      <c r="H12" s="230"/>
      <c r="I12" s="231"/>
    </row>
    <row r="13" spans="1:16" ht="82.5" customHeight="1" thickBot="1" x14ac:dyDescent="0.35">
      <c r="A13" s="103">
        <v>8</v>
      </c>
      <c r="B13" s="177" t="s">
        <v>93</v>
      </c>
      <c r="C13" s="124" t="s">
        <v>94</v>
      </c>
      <c r="D13" s="181"/>
      <c r="E13" s="185"/>
      <c r="F13" s="223" t="s">
        <v>67</v>
      </c>
      <c r="G13" s="105"/>
      <c r="H13" s="169"/>
      <c r="I13" s="168"/>
    </row>
    <row r="14" spans="1:16" ht="66.599999999999994" customHeight="1" thickBot="1" x14ac:dyDescent="0.35">
      <c r="H14" s="119" t="s">
        <v>95</v>
      </c>
      <c r="I14" s="119">
        <f>SUM(I7:I11)</f>
        <v>0</v>
      </c>
    </row>
    <row r="15" spans="1:16" x14ac:dyDescent="0.3"/>
    <row r="17" s="72" customFormat="1" hidden="1" x14ac:dyDescent="0.3"/>
    <row r="18" s="72" customFormat="1" hidden="1" x14ac:dyDescent="0.3"/>
    <row r="19" s="72" customFormat="1" x14ac:dyDescent="0.3"/>
  </sheetData>
  <mergeCells count="22">
    <mergeCell ref="I1:I2"/>
    <mergeCell ref="I3:I4"/>
    <mergeCell ref="G3:G4"/>
    <mergeCell ref="H3:H4"/>
    <mergeCell ref="H1:H2"/>
    <mergeCell ref="G1:G2"/>
    <mergeCell ref="D9:D10"/>
    <mergeCell ref="B9:B11"/>
    <mergeCell ref="A9:A11"/>
    <mergeCell ref="C9:C11"/>
    <mergeCell ref="F9:F10"/>
    <mergeCell ref="C1:C2"/>
    <mergeCell ref="E1:E2"/>
    <mergeCell ref="A1:A2"/>
    <mergeCell ref="B1:B2"/>
    <mergeCell ref="F1:F2"/>
    <mergeCell ref="D1:D2"/>
    <mergeCell ref="A3:A4"/>
    <mergeCell ref="B3:B4"/>
    <mergeCell ref="C3:C4"/>
    <mergeCell ref="D3:D4"/>
    <mergeCell ref="F3:F4"/>
  </mergeCells>
  <dataValidations count="1">
    <dataValidation type="list" allowBlank="1" showInputMessage="1" showErrorMessage="1" sqref="G13 G3 G5:G12" xr:uid="{2E694FE3-0610-4CAA-A86B-AE06D7702F43}">
      <formula1>"Not Started, In Progress, Complete"</formula1>
    </dataValidation>
  </dataValidations>
  <hyperlinks>
    <hyperlink ref="E5" r:id="rId1" xr:uid="{F37FD793-DE50-45B8-B5E8-2A7100EB64C7}"/>
    <hyperlink ref="E8" r:id="rId2" xr:uid="{1C353753-96B5-4929-A0EB-119E1E72E354}"/>
    <hyperlink ref="E10" r:id="rId3" xr:uid="{23EA1DC7-AA03-4A10-83AB-BD3CA8E717E2}"/>
    <hyperlink ref="E11" r:id="rId4" xr:uid="{9CF7D787-17BC-46F0-AF13-37D98846EC8F}"/>
    <hyperlink ref="E7" location="'26-27 PY CEC Roster'!A1" display="Roster Template" xr:uid="{12AD9B49-F2DE-43E8-BC16-8644547A46C1}"/>
    <hyperlink ref="E9" r:id="rId5" xr:uid="{030AD447-6B89-4D85-BA41-C97E64ACB543}"/>
    <hyperlink ref="E4" r:id="rId6" display="Examples" xr:uid="{97B2AAE7-DAF3-4F72-A7D2-AC9F1F478485}"/>
    <hyperlink ref="E3" r:id="rId7" xr:uid="{4380F84E-0424-4707-A134-F6ED75AB9237}"/>
    <hyperlink ref="A7" location="'26-27 PY CEC Roster'!A1" display="'26-27 PY CEC Roster'!A1" xr:uid="{B7EF01CB-298C-4A91-85A9-78D502694CD2}"/>
    <hyperlink ref="E12" r:id="rId8" xr:uid="{EECB4D6F-01E3-4A49-BE0C-F817F01C0F94}"/>
    <hyperlink ref="F9" r:id="rId9" xr:uid="{42D2664E-A052-4865-B06E-0B16F4D0BFE1}"/>
    <hyperlink ref="F3:F4" r:id="rId10" display="Upload to ACE Data Recording Form" xr:uid="{11FE6E76-BAFC-4117-A61C-581F1A44E7F9}"/>
  </hyperlinks>
  <pageMargins left="0.7" right="0.7" top="0.75" bottom="0.75" header="0.3" footer="0.3"/>
  <pageSetup scale="52" fitToHeight="0" orientation="landscape"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07696-B3DE-48DB-8209-A321866120CA}">
  <sheetPr codeName="Sheet5">
    <tabColor rgb="FFFF6699"/>
  </sheetPr>
  <dimension ref="A1:G22"/>
  <sheetViews>
    <sheetView topLeftCell="A13" zoomScale="79" workbookViewId="0">
      <selection activeCell="C15" sqref="C15:C17"/>
    </sheetView>
  </sheetViews>
  <sheetFormatPr defaultRowHeight="15" x14ac:dyDescent="0.25"/>
  <cols>
    <col min="1" max="1" width="10.140625" style="1" customWidth="1"/>
    <col min="2" max="2" width="34.28515625" customWidth="1"/>
    <col min="3" max="3" width="130.28515625" customWidth="1"/>
    <col min="4" max="4" width="35.7109375" customWidth="1"/>
    <col min="5" max="5" width="34.85546875" customWidth="1"/>
  </cols>
  <sheetData>
    <row r="1" spans="1:7" ht="41.45" customHeight="1" thickBot="1" x14ac:dyDescent="0.3">
      <c r="A1" s="358" t="s">
        <v>96</v>
      </c>
      <c r="B1" s="358"/>
      <c r="C1" s="358"/>
      <c r="D1" s="358"/>
      <c r="E1" s="358"/>
    </row>
    <row r="2" spans="1:7" x14ac:dyDescent="0.25">
      <c r="A2" s="368" t="s">
        <v>97</v>
      </c>
      <c r="B2" s="370" t="s">
        <v>98</v>
      </c>
      <c r="C2" s="370" t="s">
        <v>99</v>
      </c>
      <c r="D2" s="372" t="s">
        <v>60</v>
      </c>
      <c r="E2" s="374" t="s">
        <v>100</v>
      </c>
    </row>
    <row r="3" spans="1:7" ht="15.75" thickBot="1" x14ac:dyDescent="0.3">
      <c r="A3" s="369"/>
      <c r="B3" s="371"/>
      <c r="C3" s="371"/>
      <c r="D3" s="373"/>
      <c r="E3" s="375"/>
    </row>
    <row r="4" spans="1:7" ht="90" customHeight="1" x14ac:dyDescent="0.25">
      <c r="A4" s="329">
        <v>1</v>
      </c>
      <c r="B4" s="365" t="s">
        <v>101</v>
      </c>
      <c r="C4" s="339" t="s">
        <v>102</v>
      </c>
      <c r="D4" s="16" t="s">
        <v>66</v>
      </c>
      <c r="E4" s="342" t="s">
        <v>103</v>
      </c>
    </row>
    <row r="5" spans="1:7" ht="113.25" customHeight="1" thickBot="1" x14ac:dyDescent="0.3">
      <c r="A5" s="330"/>
      <c r="B5" s="366"/>
      <c r="C5" s="364"/>
      <c r="D5" s="20" t="s">
        <v>104</v>
      </c>
      <c r="E5" s="367"/>
    </row>
    <row r="6" spans="1:7" ht="44.1" customHeight="1" x14ac:dyDescent="0.25">
      <c r="A6" s="326">
        <v>2</v>
      </c>
      <c r="B6" s="361" t="s">
        <v>105</v>
      </c>
      <c r="C6" s="331" t="s">
        <v>106</v>
      </c>
      <c r="D6" s="22" t="s">
        <v>107</v>
      </c>
      <c r="E6" s="335" t="s">
        <v>108</v>
      </c>
    </row>
    <row r="7" spans="1:7" ht="44.1" customHeight="1" x14ac:dyDescent="0.25">
      <c r="A7" s="327"/>
      <c r="B7" s="359"/>
      <c r="C7" s="332"/>
      <c r="D7" s="23" t="s">
        <v>109</v>
      </c>
      <c r="E7" s="336"/>
      <c r="G7" s="25"/>
    </row>
    <row r="8" spans="1:7" ht="44.1" customHeight="1" x14ac:dyDescent="0.25">
      <c r="A8" s="327"/>
      <c r="B8" s="359"/>
      <c r="C8" s="332"/>
      <c r="D8" s="23" t="s">
        <v>110</v>
      </c>
      <c r="E8" s="336"/>
    </row>
    <row r="9" spans="1:7" ht="44.1" customHeight="1" x14ac:dyDescent="0.25">
      <c r="A9" s="363"/>
      <c r="B9" s="362"/>
      <c r="C9" s="333"/>
      <c r="D9" s="24" t="s">
        <v>71</v>
      </c>
      <c r="E9" s="337"/>
    </row>
    <row r="10" spans="1:7" ht="44.1" customHeight="1" thickBot="1" x14ac:dyDescent="0.3">
      <c r="A10" s="328"/>
      <c r="B10" s="360"/>
      <c r="C10" s="334"/>
      <c r="D10" s="27" t="s">
        <v>111</v>
      </c>
      <c r="E10" s="338"/>
    </row>
    <row r="11" spans="1:7" ht="177.75" customHeight="1" thickBot="1" x14ac:dyDescent="0.35">
      <c r="A11" s="49">
        <v>3</v>
      </c>
      <c r="B11" s="50" t="s">
        <v>112</v>
      </c>
      <c r="C11" s="47" t="s">
        <v>113</v>
      </c>
      <c r="D11" s="21"/>
      <c r="E11" s="26" t="s">
        <v>114</v>
      </c>
    </row>
    <row r="12" spans="1:7" ht="116.1" customHeight="1" x14ac:dyDescent="0.25">
      <c r="A12" s="354">
        <v>4</v>
      </c>
      <c r="B12" s="352" t="s">
        <v>115</v>
      </c>
      <c r="C12" s="350" t="s">
        <v>116</v>
      </c>
      <c r="D12" s="121" t="s">
        <v>76</v>
      </c>
      <c r="E12" s="356" t="s">
        <v>117</v>
      </c>
    </row>
    <row r="13" spans="1:7" ht="116.1" customHeight="1" thickBot="1" x14ac:dyDescent="0.3">
      <c r="A13" s="355"/>
      <c r="B13" s="353"/>
      <c r="C13" s="351"/>
      <c r="D13" s="187" t="s">
        <v>118</v>
      </c>
      <c r="E13" s="357"/>
    </row>
    <row r="14" spans="1:7" ht="66.599999999999994" customHeight="1" thickBot="1" x14ac:dyDescent="0.3">
      <c r="A14" s="48">
        <v>5</v>
      </c>
      <c r="B14" s="51" t="s">
        <v>119</v>
      </c>
      <c r="C14" s="46" t="s">
        <v>120</v>
      </c>
      <c r="D14" s="252" t="s">
        <v>81</v>
      </c>
      <c r="E14" s="18" t="s">
        <v>117</v>
      </c>
    </row>
    <row r="15" spans="1:7" s="19" customFormat="1" ht="150" customHeight="1" x14ac:dyDescent="0.25">
      <c r="A15" s="326">
        <v>6</v>
      </c>
      <c r="B15" s="323" t="s">
        <v>121</v>
      </c>
      <c r="C15" s="339" t="s">
        <v>335</v>
      </c>
      <c r="D15" s="16" t="s">
        <v>83</v>
      </c>
      <c r="E15" s="342" t="s">
        <v>117</v>
      </c>
    </row>
    <row r="16" spans="1:7" s="19" customFormat="1" ht="150" customHeight="1" x14ac:dyDescent="0.25">
      <c r="A16" s="327"/>
      <c r="B16" s="359"/>
      <c r="C16" s="340"/>
      <c r="D16" s="17" t="s">
        <v>85</v>
      </c>
      <c r="E16" s="345"/>
    </row>
    <row r="17" spans="1:5" s="19" customFormat="1" ht="150" customHeight="1" thickBot="1" x14ac:dyDescent="0.3">
      <c r="A17" s="328"/>
      <c r="B17" s="360"/>
      <c r="C17" s="341"/>
      <c r="D17" s="156" t="s">
        <v>122</v>
      </c>
      <c r="E17" s="346"/>
    </row>
    <row r="18" spans="1:5" ht="77.45" customHeight="1" thickBot="1" x14ac:dyDescent="0.3">
      <c r="A18" s="48">
        <v>7</v>
      </c>
      <c r="B18" s="149" t="s">
        <v>123</v>
      </c>
      <c r="C18" s="154"/>
      <c r="D18" s="156" t="s">
        <v>91</v>
      </c>
      <c r="E18" s="148" t="s">
        <v>124</v>
      </c>
    </row>
    <row r="19" spans="1:5" ht="62.1" customHeight="1" x14ac:dyDescent="0.25">
      <c r="A19" s="326">
        <v>8</v>
      </c>
      <c r="B19" s="323" t="s">
        <v>125</v>
      </c>
      <c r="C19" s="339" t="s">
        <v>126</v>
      </c>
      <c r="D19" s="347"/>
      <c r="E19" s="342" t="s">
        <v>108</v>
      </c>
    </row>
    <row r="20" spans="1:5" ht="62.1" customHeight="1" x14ac:dyDescent="0.25">
      <c r="A20" s="327"/>
      <c r="B20" s="324"/>
      <c r="C20" s="340"/>
      <c r="D20" s="348"/>
      <c r="E20" s="343"/>
    </row>
    <row r="21" spans="1:5" ht="79.5" customHeight="1" thickBot="1" x14ac:dyDescent="0.3">
      <c r="A21" s="328"/>
      <c r="B21" s="325"/>
      <c r="C21" s="341"/>
      <c r="D21" s="349"/>
      <c r="E21" s="344"/>
    </row>
    <row r="22" spans="1:5" ht="21.75" x14ac:dyDescent="0.25">
      <c r="B22" s="15" t="s">
        <v>127</v>
      </c>
    </row>
  </sheetData>
  <mergeCells count="27">
    <mergeCell ref="A1:E1"/>
    <mergeCell ref="B15:B17"/>
    <mergeCell ref="A15:A17"/>
    <mergeCell ref="B6:B10"/>
    <mergeCell ref="A6:A10"/>
    <mergeCell ref="C4:C5"/>
    <mergeCell ref="B4:B5"/>
    <mergeCell ref="E4:E5"/>
    <mergeCell ref="A2:A3"/>
    <mergeCell ref="B2:B3"/>
    <mergeCell ref="C2:C3"/>
    <mergeCell ref="D2:D3"/>
    <mergeCell ref="E2:E3"/>
    <mergeCell ref="B19:B21"/>
    <mergeCell ref="A19:A21"/>
    <mergeCell ref="A4:A5"/>
    <mergeCell ref="C6:C10"/>
    <mergeCell ref="E6:E10"/>
    <mergeCell ref="C19:C21"/>
    <mergeCell ref="E19:E21"/>
    <mergeCell ref="C15:C17"/>
    <mergeCell ref="E15:E17"/>
    <mergeCell ref="D19:D21"/>
    <mergeCell ref="C12:C13"/>
    <mergeCell ref="B12:B13"/>
    <mergeCell ref="A12:A13"/>
    <mergeCell ref="E12:E13"/>
  </mergeCells>
  <hyperlinks>
    <hyperlink ref="D4" r:id="rId1" xr:uid="{659E8484-5061-4F66-B3CA-EE3C0F6198D7}"/>
    <hyperlink ref="D5" r:id="rId2" xr:uid="{77830581-7D95-46C5-9C6A-2729D2D7A907}"/>
    <hyperlink ref="D6" r:id="rId3" display="https://www.irs.gov/pub/irs-pdf/i990ez.pdf" xr:uid="{D1E7FD9B-B9AE-4F8A-9E20-7CC45583FC13}"/>
    <hyperlink ref="D7" r:id="rId4" display="https://www.irs.gov/pub/irs-pdf/i990.pdf" xr:uid="{A62F1B27-D364-4189-A89E-19D7108CA219}"/>
    <hyperlink ref="D8" r:id="rId5" xr:uid="{675B3D2B-1D6F-4B6C-84DD-B131765EFBA0}"/>
    <hyperlink ref="D9" r:id="rId6" xr:uid="{D198A633-40FD-461F-A0E3-DD0E3FC2BF45}"/>
    <hyperlink ref="D16" r:id="rId7" xr:uid="{4646BF96-6BA9-46AD-9667-EB11A15E88F6}"/>
    <hyperlink ref="D15" r:id="rId8" xr:uid="{D60E6A79-92DD-46BB-843E-4973198D3AE8}"/>
    <hyperlink ref="D10" r:id="rId9" xr:uid="{647D722A-1365-4BB1-A312-B5F4DAF530F3}"/>
    <hyperlink ref="D12" location="'26-27 PY CEC Roster'!A1" display="Roster Template" xr:uid="{0C36D358-2DFA-49E1-B290-8A16F05178D7}"/>
    <hyperlink ref="D18" r:id="rId10" xr:uid="{410FB7F4-F126-433D-ABD9-F70DEEB6FE3C}"/>
    <hyperlink ref="D17" r:id="rId11" xr:uid="{807E4EDF-7CCF-4CDD-AF34-DA57063EFC70}"/>
    <hyperlink ref="D13" r:id="rId12" xr:uid="{703E6839-21E7-4181-B0D8-42BE7FAEAC5F}"/>
    <hyperlink ref="D14" r:id="rId13" xr:uid="{B50C8BA7-BE2F-4567-9BFF-B4B46F925657}"/>
  </hyperlinks>
  <pageMargins left="0.7" right="0.7" top="0.75" bottom="0.75" header="0.3" footer="0.3"/>
  <pageSetup orientation="portrait"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59E5E-F54E-424E-B043-3532562EFE75}">
  <sheetPr>
    <tabColor rgb="FF00E266"/>
  </sheetPr>
  <dimension ref="A1:AB188"/>
  <sheetViews>
    <sheetView zoomScaleNormal="100" workbookViewId="0">
      <selection activeCell="A3" sqref="A3:A16"/>
    </sheetView>
  </sheetViews>
  <sheetFormatPr defaultColWidth="0" defaultRowHeight="15" x14ac:dyDescent="0.25"/>
  <cols>
    <col min="1" max="1" width="62.140625" customWidth="1"/>
    <col min="2" max="2" width="3.7109375" customWidth="1"/>
    <col min="3" max="4" width="30.5703125" customWidth="1"/>
    <col min="5" max="5" width="15.7109375" customWidth="1"/>
    <col min="6" max="6" width="56.28515625" customWidth="1"/>
    <col min="7" max="7" width="45.85546875" customWidth="1"/>
    <col min="8" max="28" width="0" hidden="1" customWidth="1"/>
    <col min="29" max="16384" width="8.7109375" hidden="1"/>
  </cols>
  <sheetData>
    <row r="1" spans="1:17" ht="25.5" x14ac:dyDescent="0.25">
      <c r="A1" s="376" t="s">
        <v>128</v>
      </c>
      <c r="B1" s="376"/>
      <c r="C1" s="376"/>
      <c r="D1" s="376"/>
      <c r="E1" s="376"/>
      <c r="F1" s="376"/>
      <c r="G1" s="376"/>
      <c r="H1" s="159"/>
      <c r="I1" s="159"/>
      <c r="J1" s="159"/>
      <c r="K1" s="159"/>
      <c r="L1" s="159"/>
      <c r="M1" s="159"/>
      <c r="N1" s="159"/>
      <c r="O1" s="159"/>
      <c r="P1" s="159"/>
      <c r="Q1" s="159"/>
    </row>
    <row r="2" spans="1:17" ht="14.45" customHeight="1" thickBot="1" x14ac:dyDescent="0.3">
      <c r="B2" s="217"/>
      <c r="C2" s="162"/>
      <c r="D2" s="162"/>
      <c r="E2" s="162"/>
      <c r="F2" s="162"/>
      <c r="G2" s="162"/>
      <c r="H2" s="163"/>
      <c r="I2" s="163"/>
      <c r="J2" s="163"/>
      <c r="K2" s="163"/>
    </row>
    <row r="3" spans="1:17" ht="20.100000000000001" customHeight="1" x14ac:dyDescent="0.25">
      <c r="A3" s="377" t="s">
        <v>129</v>
      </c>
      <c r="B3" s="217"/>
      <c r="C3" s="167" t="s">
        <v>130</v>
      </c>
      <c r="D3" s="167" t="s">
        <v>131</v>
      </c>
      <c r="E3" s="167" t="s">
        <v>132</v>
      </c>
      <c r="F3" s="158" t="s">
        <v>133</v>
      </c>
      <c r="G3" s="167" t="s">
        <v>134</v>
      </c>
      <c r="H3" s="160"/>
      <c r="I3" s="160"/>
      <c r="J3" s="160"/>
      <c r="K3" s="161"/>
    </row>
    <row r="4" spans="1:17" ht="20.100000000000001" customHeight="1" x14ac:dyDescent="0.25">
      <c r="A4" s="378"/>
      <c r="B4" s="217"/>
      <c r="C4" s="164"/>
      <c r="D4" s="164"/>
      <c r="E4" s="164"/>
      <c r="F4" s="165" t="s">
        <v>135</v>
      </c>
      <c r="G4" s="164"/>
      <c r="H4" s="163"/>
      <c r="I4" s="163"/>
      <c r="J4" s="163"/>
      <c r="K4" s="218"/>
    </row>
    <row r="5" spans="1:17" ht="20.100000000000001" customHeight="1" x14ac:dyDescent="0.25">
      <c r="A5" s="378"/>
      <c r="B5" s="217"/>
      <c r="C5" s="152"/>
      <c r="D5" s="152"/>
      <c r="E5" s="152"/>
      <c r="F5" s="165" t="s">
        <v>136</v>
      </c>
      <c r="G5" s="152"/>
      <c r="H5" s="163"/>
      <c r="I5" s="163"/>
      <c r="J5" s="163"/>
      <c r="K5" s="218"/>
    </row>
    <row r="6" spans="1:17" ht="20.100000000000001" customHeight="1" x14ac:dyDescent="0.25">
      <c r="A6" s="378"/>
      <c r="B6" s="217"/>
      <c r="C6" s="152"/>
      <c r="D6" s="152"/>
      <c r="E6" s="152"/>
      <c r="F6" s="165" t="s">
        <v>137</v>
      </c>
      <c r="G6" s="152"/>
      <c r="H6" s="163"/>
      <c r="I6" s="163"/>
      <c r="J6" s="163"/>
      <c r="K6" s="218"/>
    </row>
    <row r="7" spans="1:17" ht="20.100000000000001" customHeight="1" x14ac:dyDescent="0.25">
      <c r="A7" s="378"/>
      <c r="B7" s="217"/>
      <c r="C7" s="152"/>
      <c r="D7" s="152"/>
      <c r="E7" s="152"/>
      <c r="F7" s="165" t="s">
        <v>138</v>
      </c>
      <c r="G7" s="152"/>
      <c r="H7" s="163"/>
      <c r="I7" s="163"/>
      <c r="J7" s="163"/>
      <c r="K7" s="218"/>
    </row>
    <row r="8" spans="1:17" ht="20.100000000000001" customHeight="1" x14ac:dyDescent="0.25">
      <c r="A8" s="378"/>
      <c r="B8" s="217"/>
      <c r="C8" s="151"/>
      <c r="D8" s="152"/>
      <c r="E8" s="152"/>
      <c r="F8" s="165" t="s">
        <v>139</v>
      </c>
      <c r="G8" s="152"/>
      <c r="H8" s="163"/>
      <c r="I8" s="163"/>
      <c r="J8" s="163"/>
      <c r="K8" s="218"/>
    </row>
    <row r="9" spans="1:17" ht="20.100000000000001" customHeight="1" x14ac:dyDescent="0.25">
      <c r="A9" s="378"/>
      <c r="B9" s="217"/>
      <c r="C9" s="150"/>
      <c r="D9" s="150"/>
      <c r="E9" s="150"/>
      <c r="F9" s="166"/>
      <c r="G9" s="150"/>
      <c r="H9" s="163"/>
      <c r="I9" s="163"/>
      <c r="J9" s="163"/>
      <c r="K9" s="218"/>
    </row>
    <row r="10" spans="1:17" ht="20.100000000000001" customHeight="1" thickBot="1" x14ac:dyDescent="0.3">
      <c r="A10" s="378"/>
      <c r="B10" s="217"/>
      <c r="C10" s="150"/>
      <c r="D10" s="150"/>
      <c r="E10" s="150"/>
      <c r="F10" s="166"/>
      <c r="G10" s="150"/>
      <c r="H10" s="219"/>
      <c r="I10" s="219"/>
      <c r="J10" s="219"/>
      <c r="K10" s="220"/>
    </row>
    <row r="11" spans="1:17" ht="20.100000000000001" customHeight="1" x14ac:dyDescent="0.25">
      <c r="A11" s="378"/>
      <c r="B11" s="217"/>
      <c r="C11" s="150"/>
      <c r="D11" s="150"/>
      <c r="E11" s="150"/>
      <c r="F11" s="166"/>
      <c r="G11" s="150"/>
    </row>
    <row r="12" spans="1:17" ht="20.100000000000001" customHeight="1" x14ac:dyDescent="0.25">
      <c r="A12" s="378"/>
      <c r="B12" s="217"/>
      <c r="C12" s="150"/>
      <c r="D12" s="150"/>
      <c r="E12" s="150"/>
      <c r="F12" s="166"/>
      <c r="G12" s="150"/>
    </row>
    <row r="13" spans="1:17" ht="20.100000000000001" customHeight="1" x14ac:dyDescent="0.25">
      <c r="A13" s="378"/>
      <c r="B13" s="217"/>
      <c r="C13" s="150"/>
      <c r="D13" s="150"/>
      <c r="E13" s="150"/>
      <c r="F13" s="166"/>
      <c r="G13" s="150"/>
    </row>
    <row r="14" spans="1:17" ht="20.100000000000001" customHeight="1" x14ac:dyDescent="0.25">
      <c r="A14" s="378"/>
      <c r="B14" s="217"/>
      <c r="C14" s="150"/>
      <c r="D14" s="150"/>
      <c r="E14" s="150"/>
      <c r="F14" s="166"/>
      <c r="G14" s="150"/>
    </row>
    <row r="15" spans="1:17" ht="20.100000000000001" customHeight="1" x14ac:dyDescent="0.25">
      <c r="A15" s="378"/>
      <c r="B15" s="217"/>
      <c r="C15" s="150"/>
      <c r="D15" s="150"/>
      <c r="E15" s="150"/>
      <c r="F15" s="166"/>
      <c r="G15" s="150"/>
    </row>
    <row r="16" spans="1:17" ht="20.100000000000001" customHeight="1" x14ac:dyDescent="0.25">
      <c r="A16" s="378"/>
      <c r="B16" s="217"/>
      <c r="C16" s="150"/>
      <c r="D16" s="150"/>
      <c r="E16" s="150"/>
      <c r="F16" s="166"/>
      <c r="G16" s="150"/>
    </row>
    <row r="17" spans="1:7" ht="20.100000000000001" customHeight="1" thickBot="1" x14ac:dyDescent="0.3">
      <c r="A17" s="222"/>
      <c r="B17" s="217"/>
      <c r="C17" s="150"/>
      <c r="D17" s="150"/>
      <c r="E17" s="150"/>
      <c r="F17" s="166"/>
      <c r="G17" s="150"/>
    </row>
    <row r="18" spans="1:7" ht="20.100000000000001" customHeight="1" thickBot="1" x14ac:dyDescent="0.3">
      <c r="A18" s="221"/>
      <c r="B18" s="217"/>
      <c r="C18" s="150"/>
      <c r="D18" s="150"/>
      <c r="E18" s="150"/>
      <c r="F18" s="166"/>
      <c r="G18" s="150"/>
    </row>
    <row r="19" spans="1:7" ht="20.100000000000001" customHeight="1" x14ac:dyDescent="0.25">
      <c r="A19" s="377" t="s">
        <v>140</v>
      </c>
      <c r="B19" s="217"/>
      <c r="C19" s="150"/>
      <c r="D19" s="150"/>
      <c r="E19" s="150"/>
      <c r="F19" s="166"/>
      <c r="G19" s="150"/>
    </row>
    <row r="20" spans="1:7" ht="20.100000000000001" customHeight="1" x14ac:dyDescent="0.25">
      <c r="A20" s="378"/>
      <c r="B20" s="217"/>
      <c r="C20" s="150"/>
      <c r="D20" s="150"/>
      <c r="E20" s="150"/>
      <c r="F20" s="166"/>
      <c r="G20" s="150"/>
    </row>
    <row r="21" spans="1:7" ht="20.100000000000001" customHeight="1" x14ac:dyDescent="0.25">
      <c r="A21" s="378"/>
      <c r="B21" s="217"/>
      <c r="C21" s="150"/>
      <c r="D21" s="150"/>
      <c r="E21" s="150"/>
      <c r="F21" s="166"/>
      <c r="G21" s="150"/>
    </row>
    <row r="22" spans="1:7" ht="20.100000000000001" customHeight="1" x14ac:dyDescent="0.25">
      <c r="A22" s="378"/>
      <c r="B22" s="217"/>
      <c r="C22" s="150"/>
      <c r="D22" s="150"/>
      <c r="E22" s="150"/>
      <c r="F22" s="166"/>
      <c r="G22" s="150"/>
    </row>
    <row r="23" spans="1:7" ht="20.100000000000001" customHeight="1" x14ac:dyDescent="0.25">
      <c r="A23" s="378"/>
      <c r="B23" s="217"/>
      <c r="C23" s="150"/>
      <c r="D23" s="150"/>
      <c r="E23" s="150"/>
      <c r="F23" s="166"/>
      <c r="G23" s="150"/>
    </row>
    <row r="24" spans="1:7" ht="20.100000000000001" customHeight="1" x14ac:dyDescent="0.25">
      <c r="A24" s="378"/>
      <c r="B24" s="217"/>
      <c r="C24" s="150"/>
      <c r="D24" s="150"/>
      <c r="E24" s="150"/>
      <c r="F24" s="166"/>
      <c r="G24" s="150"/>
    </row>
    <row r="25" spans="1:7" ht="20.100000000000001" customHeight="1" x14ac:dyDescent="0.25">
      <c r="A25" s="378"/>
      <c r="B25" s="217"/>
      <c r="C25" s="150"/>
      <c r="D25" s="150"/>
      <c r="E25" s="150"/>
      <c r="F25" s="166"/>
      <c r="G25" s="150"/>
    </row>
    <row r="26" spans="1:7" ht="20.100000000000001" customHeight="1" x14ac:dyDescent="0.25">
      <c r="A26" s="378"/>
      <c r="B26" s="217"/>
      <c r="C26" s="150"/>
      <c r="D26" s="150"/>
      <c r="E26" s="150"/>
      <c r="F26" s="166"/>
      <c r="G26" s="150"/>
    </row>
    <row r="27" spans="1:7" ht="20.100000000000001" customHeight="1" x14ac:dyDescent="0.25">
      <c r="A27" s="378"/>
      <c r="B27" s="217"/>
      <c r="C27" s="150"/>
      <c r="D27" s="150"/>
      <c r="E27" s="150"/>
      <c r="F27" s="166"/>
      <c r="G27" s="150"/>
    </row>
    <row r="28" spans="1:7" ht="20.100000000000001" customHeight="1" x14ac:dyDescent="0.25">
      <c r="A28" s="378"/>
      <c r="B28" s="217"/>
      <c r="C28" s="150"/>
      <c r="D28" s="150"/>
      <c r="E28" s="150"/>
      <c r="F28" s="166"/>
      <c r="G28" s="150"/>
    </row>
    <row r="29" spans="1:7" ht="20.100000000000001" customHeight="1" x14ac:dyDescent="0.25">
      <c r="A29" s="378"/>
      <c r="B29" s="217"/>
      <c r="C29" s="150"/>
      <c r="D29" s="150"/>
      <c r="E29" s="150"/>
      <c r="F29" s="166"/>
      <c r="G29" s="150"/>
    </row>
    <row r="30" spans="1:7" ht="20.100000000000001" customHeight="1" x14ac:dyDescent="0.25">
      <c r="A30" s="378"/>
      <c r="B30" s="217"/>
      <c r="C30" s="150"/>
      <c r="D30" s="150"/>
      <c r="E30" s="150"/>
      <c r="F30" s="166"/>
      <c r="G30" s="150"/>
    </row>
    <row r="31" spans="1:7" ht="20.100000000000001" customHeight="1" x14ac:dyDescent="0.25">
      <c r="A31" s="378"/>
      <c r="B31" s="217"/>
      <c r="C31" s="150"/>
      <c r="D31" s="150"/>
      <c r="E31" s="150"/>
      <c r="F31" s="166"/>
      <c r="G31" s="150"/>
    </row>
    <row r="32" spans="1:7" ht="20.100000000000001" customHeight="1" thickBot="1" x14ac:dyDescent="0.3">
      <c r="A32" s="379"/>
      <c r="B32" s="217"/>
      <c r="C32" s="150"/>
      <c r="D32" s="150"/>
      <c r="E32" s="150"/>
      <c r="F32" s="166"/>
      <c r="G32" s="150"/>
    </row>
    <row r="33" spans="1:7" ht="20.100000000000001" customHeight="1" x14ac:dyDescent="0.25">
      <c r="A33" s="221"/>
      <c r="B33" s="217"/>
      <c r="C33" s="150"/>
      <c r="D33" s="150"/>
      <c r="E33" s="150"/>
      <c r="F33" s="166"/>
      <c r="G33" s="150"/>
    </row>
    <row r="34" spans="1:7" ht="20.100000000000001" customHeight="1" x14ac:dyDescent="0.25">
      <c r="A34" s="217"/>
      <c r="B34" s="217"/>
      <c r="C34" s="150"/>
      <c r="D34" s="150"/>
      <c r="E34" s="150"/>
      <c r="F34" s="166"/>
      <c r="G34" s="150"/>
    </row>
    <row r="35" spans="1:7" ht="20.100000000000001" customHeight="1" x14ac:dyDescent="0.25">
      <c r="A35" s="217"/>
      <c r="B35" s="217"/>
      <c r="C35" s="150"/>
      <c r="D35" s="150"/>
      <c r="E35" s="150"/>
      <c r="F35" s="166"/>
      <c r="G35" s="150"/>
    </row>
    <row r="36" spans="1:7" ht="20.100000000000001" customHeight="1" x14ac:dyDescent="0.25">
      <c r="A36" s="217"/>
      <c r="B36" s="217"/>
      <c r="C36" s="150"/>
      <c r="D36" s="150"/>
      <c r="E36" s="150"/>
      <c r="F36" s="166"/>
      <c r="G36" s="150"/>
    </row>
    <row r="37" spans="1:7" ht="20.100000000000001" customHeight="1" x14ac:dyDescent="0.25">
      <c r="A37" s="217"/>
      <c r="B37" s="217"/>
      <c r="C37" s="150"/>
      <c r="D37" s="150"/>
      <c r="E37" s="150"/>
      <c r="F37" s="166"/>
      <c r="G37" s="150"/>
    </row>
    <row r="38" spans="1:7" ht="20.100000000000001" customHeight="1" x14ac:dyDescent="0.25">
      <c r="A38" s="217"/>
      <c r="B38" s="217"/>
      <c r="C38" s="150"/>
      <c r="D38" s="150"/>
      <c r="E38" s="150"/>
      <c r="F38" s="166"/>
      <c r="G38" s="150"/>
    </row>
    <row r="39" spans="1:7" ht="20.100000000000001" customHeight="1" x14ac:dyDescent="0.25">
      <c r="A39" s="217"/>
      <c r="B39" s="217"/>
      <c r="C39" s="150"/>
      <c r="D39" s="150"/>
      <c r="E39" s="150"/>
      <c r="F39" s="166"/>
      <c r="G39" s="150"/>
    </row>
    <row r="40" spans="1:7" ht="20.100000000000001" customHeight="1" x14ac:dyDescent="0.25">
      <c r="A40" s="217"/>
      <c r="B40" s="217"/>
      <c r="C40" s="150"/>
      <c r="D40" s="150"/>
      <c r="E40" s="150"/>
      <c r="F40" s="166"/>
      <c r="G40" s="150"/>
    </row>
    <row r="41" spans="1:7" ht="20.100000000000001" customHeight="1" x14ac:dyDescent="0.25">
      <c r="A41" s="217"/>
      <c r="B41" s="217"/>
      <c r="C41" s="150"/>
      <c r="D41" s="150"/>
      <c r="E41" s="150"/>
      <c r="F41" s="166"/>
      <c r="G41" s="150"/>
    </row>
    <row r="42" spans="1:7" ht="20.100000000000001" customHeight="1" x14ac:dyDescent="0.25">
      <c r="A42" s="217"/>
      <c r="B42" s="217"/>
      <c r="C42" s="150"/>
      <c r="D42" s="150"/>
      <c r="E42" s="150"/>
      <c r="F42" s="166"/>
      <c r="G42" s="150"/>
    </row>
    <row r="43" spans="1:7" ht="20.100000000000001" customHeight="1" x14ac:dyDescent="0.25">
      <c r="A43" s="217"/>
      <c r="B43" s="217"/>
      <c r="C43" s="150"/>
      <c r="D43" s="150"/>
      <c r="E43" s="150"/>
      <c r="F43" s="166"/>
      <c r="G43" s="150"/>
    </row>
    <row r="44" spans="1:7" ht="20.100000000000001" customHeight="1" x14ac:dyDescent="0.25">
      <c r="A44" s="217"/>
      <c r="B44" s="217"/>
      <c r="C44" s="150"/>
      <c r="D44" s="150"/>
      <c r="E44" s="150"/>
      <c r="F44" s="166"/>
      <c r="G44" s="150"/>
    </row>
    <row r="45" spans="1:7" ht="20.100000000000001" customHeight="1" x14ac:dyDescent="0.25">
      <c r="A45" s="217"/>
      <c r="B45" s="217"/>
      <c r="C45" s="150"/>
      <c r="D45" s="150"/>
      <c r="E45" s="150"/>
      <c r="F45" s="166"/>
      <c r="G45" s="150"/>
    </row>
    <row r="46" spans="1:7" ht="20.100000000000001" customHeight="1" x14ac:dyDescent="0.25">
      <c r="A46" s="217"/>
      <c r="B46" s="217"/>
      <c r="C46" s="150"/>
      <c r="D46" s="150"/>
      <c r="E46" s="150"/>
      <c r="F46" s="166"/>
      <c r="G46" s="150"/>
    </row>
    <row r="47" spans="1:7" ht="20.100000000000001" customHeight="1" x14ac:dyDescent="0.25">
      <c r="A47" s="217"/>
      <c r="B47" s="217"/>
      <c r="C47" s="150"/>
      <c r="D47" s="150"/>
      <c r="E47" s="150"/>
      <c r="F47" s="166"/>
      <c r="G47" s="150"/>
    </row>
    <row r="48" spans="1:7" ht="20.100000000000001" customHeight="1" x14ac:dyDescent="0.25">
      <c r="A48" s="217"/>
      <c r="B48" s="217"/>
      <c r="C48" s="150"/>
      <c r="D48" s="150"/>
      <c r="E48" s="150"/>
      <c r="F48" s="166"/>
      <c r="G48" s="150"/>
    </row>
    <row r="49" spans="1:7" ht="20.100000000000001" customHeight="1" x14ac:dyDescent="0.25">
      <c r="A49" s="217"/>
      <c r="B49" s="217"/>
      <c r="C49" s="150"/>
      <c r="D49" s="150"/>
      <c r="E49" s="150"/>
      <c r="F49" s="166"/>
      <c r="G49" s="150"/>
    </row>
    <row r="50" spans="1:7" ht="20.100000000000001" customHeight="1" x14ac:dyDescent="0.25">
      <c r="A50" s="217"/>
      <c r="B50" s="217"/>
      <c r="C50" s="150"/>
      <c r="D50" s="150"/>
      <c r="E50" s="150"/>
      <c r="F50" s="166"/>
      <c r="G50" s="150"/>
    </row>
    <row r="51" spans="1:7" ht="20.100000000000001" customHeight="1" x14ac:dyDescent="0.25">
      <c r="A51" s="217"/>
      <c r="B51" s="217"/>
      <c r="C51" s="150"/>
      <c r="D51" s="150"/>
      <c r="E51" s="150"/>
      <c r="F51" s="166"/>
      <c r="G51" s="150"/>
    </row>
    <row r="52" spans="1:7" ht="20.100000000000001" customHeight="1" x14ac:dyDescent="0.25">
      <c r="A52" s="217"/>
      <c r="B52" s="217"/>
      <c r="C52" s="150"/>
      <c r="D52" s="150"/>
      <c r="E52" s="150"/>
      <c r="F52" s="166"/>
      <c r="G52" s="150"/>
    </row>
    <row r="53" spans="1:7" ht="20.100000000000001" customHeight="1" x14ac:dyDescent="0.25">
      <c r="A53" s="217"/>
      <c r="B53" s="217"/>
      <c r="C53" s="150"/>
      <c r="D53" s="150"/>
      <c r="E53" s="150"/>
      <c r="F53" s="166"/>
      <c r="G53" s="150"/>
    </row>
    <row r="54" spans="1:7" ht="20.100000000000001" customHeight="1" x14ac:dyDescent="0.25">
      <c r="A54" s="217"/>
      <c r="B54" s="217"/>
      <c r="C54" s="150"/>
      <c r="D54" s="150"/>
      <c r="E54" s="150"/>
      <c r="F54" s="166"/>
      <c r="G54" s="150"/>
    </row>
    <row r="55" spans="1:7" ht="20.100000000000001" customHeight="1" x14ac:dyDescent="0.25">
      <c r="A55" s="217"/>
      <c r="B55" s="217"/>
      <c r="C55" s="150"/>
      <c r="D55" s="150"/>
      <c r="E55" s="150"/>
      <c r="F55" s="166"/>
      <c r="G55" s="150"/>
    </row>
    <row r="56" spans="1:7" ht="20.100000000000001" customHeight="1" x14ac:dyDescent="0.25">
      <c r="A56" s="217"/>
      <c r="B56" s="217"/>
      <c r="C56" s="150"/>
      <c r="D56" s="150"/>
      <c r="E56" s="150"/>
      <c r="F56" s="166"/>
      <c r="G56" s="150"/>
    </row>
    <row r="57" spans="1:7" ht="20.100000000000001" customHeight="1" x14ac:dyDescent="0.25">
      <c r="A57" s="217"/>
      <c r="B57" s="217"/>
      <c r="C57" s="150"/>
      <c r="D57" s="150"/>
      <c r="E57" s="150"/>
      <c r="F57" s="166"/>
      <c r="G57" s="150"/>
    </row>
    <row r="58" spans="1:7" ht="20.100000000000001" customHeight="1" x14ac:dyDescent="0.25">
      <c r="A58" s="217"/>
      <c r="B58" s="217"/>
      <c r="C58" s="150"/>
      <c r="D58" s="150"/>
      <c r="E58" s="150"/>
      <c r="F58" s="166"/>
      <c r="G58" s="150"/>
    </row>
    <row r="59" spans="1:7" ht="20.100000000000001" customHeight="1" x14ac:dyDescent="0.25">
      <c r="A59" s="217"/>
      <c r="B59" s="217"/>
      <c r="C59" s="150"/>
      <c r="D59" s="150"/>
      <c r="E59" s="150"/>
      <c r="F59" s="166"/>
      <c r="G59" s="150"/>
    </row>
    <row r="60" spans="1:7" ht="20.100000000000001" customHeight="1" x14ac:dyDescent="0.25">
      <c r="A60" s="217"/>
      <c r="B60" s="217"/>
      <c r="C60" s="150"/>
      <c r="D60" s="150"/>
      <c r="E60" s="150"/>
      <c r="F60" s="166"/>
      <c r="G60" s="150"/>
    </row>
    <row r="61" spans="1:7" ht="20.100000000000001" customHeight="1" x14ac:dyDescent="0.25">
      <c r="A61" s="217"/>
      <c r="B61" s="217"/>
      <c r="C61" s="150"/>
      <c r="D61" s="150"/>
      <c r="E61" s="150"/>
      <c r="F61" s="166"/>
      <c r="G61" s="150"/>
    </row>
    <row r="62" spans="1:7" ht="20.100000000000001" customHeight="1" x14ac:dyDescent="0.25">
      <c r="A62" s="217"/>
      <c r="B62" s="217"/>
      <c r="C62" s="150"/>
      <c r="D62" s="150"/>
      <c r="E62" s="150"/>
      <c r="F62" s="166"/>
      <c r="G62" s="150"/>
    </row>
    <row r="63" spans="1:7" ht="20.100000000000001" customHeight="1" x14ac:dyDescent="0.25">
      <c r="A63" s="217"/>
      <c r="B63" s="217"/>
      <c r="C63" s="150"/>
      <c r="D63" s="150"/>
      <c r="E63" s="150"/>
      <c r="F63" s="166"/>
      <c r="G63" s="150"/>
    </row>
    <row r="64" spans="1:7" ht="20.100000000000001" customHeight="1" x14ac:dyDescent="0.25">
      <c r="A64" s="217"/>
      <c r="B64" s="217"/>
      <c r="C64" s="150"/>
      <c r="D64" s="150"/>
      <c r="E64" s="150"/>
      <c r="F64" s="166"/>
      <c r="G64" s="150"/>
    </row>
    <row r="65" spans="1:7" ht="20.100000000000001" customHeight="1" x14ac:dyDescent="0.25">
      <c r="A65" s="217"/>
      <c r="B65" s="217"/>
      <c r="C65" s="150"/>
      <c r="D65" s="150"/>
      <c r="E65" s="150"/>
      <c r="F65" s="166"/>
      <c r="G65" s="150"/>
    </row>
    <row r="66" spans="1:7" ht="20.100000000000001" customHeight="1" x14ac:dyDescent="0.25">
      <c r="A66" s="217"/>
      <c r="B66" s="217"/>
      <c r="C66" s="150"/>
      <c r="D66" s="150"/>
      <c r="E66" s="150"/>
      <c r="F66" s="166"/>
      <c r="G66" s="150"/>
    </row>
    <row r="67" spans="1:7" ht="20.100000000000001" customHeight="1" x14ac:dyDescent="0.25">
      <c r="A67" s="217"/>
      <c r="B67" s="217"/>
      <c r="C67" s="150"/>
      <c r="D67" s="150"/>
      <c r="E67" s="150"/>
      <c r="F67" s="166"/>
      <c r="G67" s="150"/>
    </row>
    <row r="68" spans="1:7" ht="20.100000000000001" customHeight="1" x14ac:dyDescent="0.25">
      <c r="A68" s="217"/>
      <c r="B68" s="217"/>
      <c r="C68" s="150"/>
      <c r="D68" s="150"/>
      <c r="E68" s="150"/>
      <c r="F68" s="166"/>
      <c r="G68" s="150"/>
    </row>
    <row r="69" spans="1:7" ht="20.100000000000001" customHeight="1" x14ac:dyDescent="0.25">
      <c r="A69" s="217"/>
      <c r="B69" s="217"/>
      <c r="C69" s="150"/>
      <c r="D69" s="150"/>
      <c r="E69" s="150"/>
      <c r="F69" s="166"/>
      <c r="G69" s="150"/>
    </row>
    <row r="70" spans="1:7" ht="20.100000000000001" customHeight="1" x14ac:dyDescent="0.25">
      <c r="A70" s="217"/>
      <c r="B70" s="217"/>
      <c r="C70" s="150"/>
      <c r="D70" s="150"/>
      <c r="E70" s="150"/>
      <c r="F70" s="166"/>
      <c r="G70" s="150"/>
    </row>
    <row r="71" spans="1:7" ht="20.100000000000001" customHeight="1" x14ac:dyDescent="0.25">
      <c r="A71" s="217"/>
      <c r="B71" s="217"/>
      <c r="C71" s="150"/>
      <c r="D71" s="150"/>
      <c r="E71" s="150"/>
      <c r="F71" s="166"/>
      <c r="G71" s="150"/>
    </row>
    <row r="72" spans="1:7" ht="20.100000000000001" customHeight="1" x14ac:dyDescent="0.25">
      <c r="A72" s="217"/>
      <c r="B72" s="217"/>
      <c r="C72" s="150"/>
      <c r="D72" s="150"/>
      <c r="E72" s="150"/>
      <c r="F72" s="166"/>
      <c r="G72" s="150"/>
    </row>
    <row r="73" spans="1:7" ht="20.100000000000001" customHeight="1" x14ac:dyDescent="0.25">
      <c r="A73" s="217"/>
      <c r="B73" s="217"/>
      <c r="C73" s="150"/>
      <c r="D73" s="150"/>
      <c r="E73" s="150"/>
      <c r="F73" s="166"/>
      <c r="G73" s="150"/>
    </row>
    <row r="74" spans="1:7" ht="20.100000000000001" customHeight="1" x14ac:dyDescent="0.25">
      <c r="A74" s="217"/>
      <c r="B74" s="217"/>
      <c r="C74" s="150"/>
      <c r="D74" s="150"/>
      <c r="E74" s="150"/>
      <c r="F74" s="166"/>
      <c r="G74" s="150"/>
    </row>
    <row r="75" spans="1:7" ht="20.100000000000001" customHeight="1" x14ac:dyDescent="0.25">
      <c r="A75" s="217"/>
      <c r="B75" s="217"/>
      <c r="C75" s="150"/>
      <c r="D75" s="150"/>
      <c r="E75" s="150"/>
      <c r="F75" s="166"/>
      <c r="G75" s="150"/>
    </row>
    <row r="76" spans="1:7" ht="20.100000000000001" customHeight="1" x14ac:dyDescent="0.25">
      <c r="A76" s="217"/>
      <c r="B76" s="217"/>
      <c r="C76" s="150"/>
      <c r="D76" s="150"/>
      <c r="E76" s="150"/>
      <c r="F76" s="166"/>
      <c r="G76" s="150"/>
    </row>
    <row r="77" spans="1:7" ht="20.100000000000001" customHeight="1" x14ac:dyDescent="0.25">
      <c r="A77" s="217"/>
      <c r="B77" s="217"/>
      <c r="C77" s="150"/>
      <c r="D77" s="150"/>
      <c r="E77" s="150"/>
      <c r="F77" s="166"/>
      <c r="G77" s="150"/>
    </row>
    <row r="78" spans="1:7" ht="20.100000000000001" customHeight="1" x14ac:dyDescent="0.25">
      <c r="A78" s="217"/>
      <c r="B78" s="217"/>
      <c r="C78" s="150"/>
      <c r="D78" s="150"/>
      <c r="E78" s="150"/>
      <c r="F78" s="166"/>
      <c r="G78" s="150"/>
    </row>
    <row r="79" spans="1:7" ht="20.100000000000001" customHeight="1" x14ac:dyDescent="0.25">
      <c r="A79" s="217"/>
      <c r="B79" s="217"/>
      <c r="C79" s="150"/>
      <c r="D79" s="150"/>
      <c r="E79" s="150"/>
      <c r="F79" s="166"/>
      <c r="G79" s="150"/>
    </row>
    <row r="80" spans="1:7" ht="20.100000000000001" customHeight="1" x14ac:dyDescent="0.25">
      <c r="A80" s="217"/>
      <c r="B80" s="217"/>
      <c r="C80" s="150"/>
      <c r="D80" s="150"/>
      <c r="E80" s="150"/>
      <c r="F80" s="166"/>
      <c r="G80" s="150"/>
    </row>
    <row r="81" spans="1:7" ht="20.100000000000001" customHeight="1" x14ac:dyDescent="0.25">
      <c r="A81" s="217"/>
      <c r="B81" s="217"/>
      <c r="C81" s="150"/>
      <c r="D81" s="150"/>
      <c r="E81" s="150"/>
      <c r="F81" s="166"/>
      <c r="G81" s="150"/>
    </row>
    <row r="82" spans="1:7" ht="20.100000000000001" customHeight="1" x14ac:dyDescent="0.25">
      <c r="A82" s="217"/>
      <c r="B82" s="217"/>
      <c r="C82" s="150"/>
      <c r="D82" s="150"/>
      <c r="E82" s="150"/>
      <c r="F82" s="166"/>
      <c r="G82" s="150"/>
    </row>
    <row r="83" spans="1:7" ht="20.100000000000001" customHeight="1" x14ac:dyDescent="0.25">
      <c r="A83" s="217"/>
      <c r="B83" s="217"/>
      <c r="C83" s="150"/>
      <c r="D83" s="150"/>
      <c r="E83" s="150"/>
      <c r="F83" s="166"/>
      <c r="G83" s="150"/>
    </row>
    <row r="84" spans="1:7" ht="20.100000000000001" customHeight="1" x14ac:dyDescent="0.25">
      <c r="A84" s="217"/>
      <c r="B84" s="217"/>
      <c r="C84" s="150"/>
      <c r="D84" s="150"/>
      <c r="E84" s="150"/>
      <c r="F84" s="166"/>
      <c r="G84" s="150"/>
    </row>
    <row r="85" spans="1:7" ht="20.100000000000001" customHeight="1" x14ac:dyDescent="0.25">
      <c r="A85" s="217"/>
      <c r="B85" s="217"/>
      <c r="C85" s="150"/>
      <c r="D85" s="150"/>
      <c r="E85" s="150"/>
      <c r="F85" s="166"/>
      <c r="G85" s="150"/>
    </row>
    <row r="86" spans="1:7" ht="20.100000000000001" customHeight="1" x14ac:dyDescent="0.25">
      <c r="A86" s="217"/>
      <c r="B86" s="217"/>
      <c r="C86" s="150"/>
      <c r="D86" s="150"/>
      <c r="E86" s="150"/>
      <c r="F86" s="166"/>
      <c r="G86" s="150"/>
    </row>
    <row r="87" spans="1:7" ht="20.100000000000001" customHeight="1" x14ac:dyDescent="0.25">
      <c r="A87" s="217"/>
      <c r="B87" s="217"/>
      <c r="C87" s="150"/>
      <c r="D87" s="150"/>
      <c r="E87" s="150"/>
      <c r="F87" s="166"/>
      <c r="G87" s="150"/>
    </row>
    <row r="88" spans="1:7" ht="20.100000000000001" customHeight="1" x14ac:dyDescent="0.25">
      <c r="A88" s="217"/>
      <c r="B88" s="217"/>
      <c r="C88" s="150"/>
      <c r="D88" s="150"/>
      <c r="E88" s="150"/>
      <c r="F88" s="166"/>
      <c r="G88" s="150"/>
    </row>
    <row r="89" spans="1:7" ht="20.100000000000001" customHeight="1" x14ac:dyDescent="0.25">
      <c r="A89" s="217"/>
      <c r="B89" s="217"/>
      <c r="C89" s="150"/>
      <c r="D89" s="150"/>
      <c r="E89" s="150"/>
      <c r="F89" s="166"/>
      <c r="G89" s="150"/>
    </row>
    <row r="90" spans="1:7" ht="20.100000000000001" customHeight="1" x14ac:dyDescent="0.25">
      <c r="A90" s="217"/>
      <c r="B90" s="217"/>
      <c r="C90" s="150"/>
      <c r="D90" s="150"/>
      <c r="E90" s="150"/>
      <c r="F90" s="166"/>
      <c r="G90" s="150"/>
    </row>
    <row r="91" spans="1:7" ht="20.100000000000001" customHeight="1" x14ac:dyDescent="0.25">
      <c r="A91" s="217"/>
      <c r="B91" s="217"/>
      <c r="C91" s="150"/>
      <c r="D91" s="150"/>
      <c r="E91" s="150"/>
      <c r="F91" s="166"/>
      <c r="G91" s="150"/>
    </row>
    <row r="92" spans="1:7" ht="20.100000000000001" customHeight="1" x14ac:dyDescent="0.25">
      <c r="A92" s="217"/>
      <c r="B92" s="217"/>
      <c r="C92" s="150"/>
      <c r="D92" s="150"/>
      <c r="E92" s="150"/>
      <c r="F92" s="166"/>
      <c r="G92" s="150"/>
    </row>
    <row r="93" spans="1:7" ht="20.100000000000001" customHeight="1" x14ac:dyDescent="0.25">
      <c r="A93" s="217"/>
      <c r="B93" s="217"/>
      <c r="C93" s="150"/>
      <c r="D93" s="150"/>
      <c r="E93" s="150"/>
      <c r="F93" s="166"/>
      <c r="G93" s="150"/>
    </row>
    <row r="94" spans="1:7" ht="20.100000000000001" customHeight="1" x14ac:dyDescent="0.25">
      <c r="A94" s="217"/>
      <c r="B94" s="217"/>
      <c r="C94" s="150"/>
      <c r="D94" s="150"/>
      <c r="E94" s="150"/>
      <c r="F94" s="166"/>
      <c r="G94" s="150"/>
    </row>
    <row r="95" spans="1:7" ht="20.100000000000001" customHeight="1" x14ac:dyDescent="0.25">
      <c r="A95" s="217"/>
      <c r="B95" s="217"/>
      <c r="C95" s="150"/>
      <c r="D95" s="150"/>
      <c r="E95" s="150"/>
      <c r="F95" s="166"/>
      <c r="G95" s="150"/>
    </row>
    <row r="96" spans="1:7" ht="20.100000000000001" customHeight="1" x14ac:dyDescent="0.25">
      <c r="A96" s="217"/>
      <c r="B96" s="217"/>
      <c r="C96" s="150"/>
      <c r="D96" s="150"/>
      <c r="E96" s="150"/>
      <c r="F96" s="166"/>
      <c r="G96" s="150"/>
    </row>
    <row r="97" spans="1:7" ht="20.100000000000001" customHeight="1" x14ac:dyDescent="0.25">
      <c r="A97" s="217"/>
      <c r="B97" s="217"/>
      <c r="C97" s="150"/>
      <c r="D97" s="150"/>
      <c r="E97" s="150"/>
      <c r="F97" s="166"/>
      <c r="G97" s="150"/>
    </row>
    <row r="98" spans="1:7" ht="20.100000000000001" customHeight="1" x14ac:dyDescent="0.25">
      <c r="A98" s="217"/>
      <c r="B98" s="217"/>
      <c r="C98" s="150"/>
      <c r="D98" s="150"/>
      <c r="E98" s="150"/>
      <c r="F98" s="166"/>
      <c r="G98" s="150"/>
    </row>
    <row r="99" spans="1:7" ht="20.100000000000001" customHeight="1" x14ac:dyDescent="0.25">
      <c r="A99" s="217"/>
      <c r="B99" s="217"/>
      <c r="C99" s="150"/>
      <c r="D99" s="150"/>
      <c r="E99" s="150"/>
      <c r="F99" s="166"/>
      <c r="G99" s="150"/>
    </row>
    <row r="100" spans="1:7" ht="20.100000000000001" customHeight="1" x14ac:dyDescent="0.25">
      <c r="A100" s="217"/>
      <c r="B100" s="217"/>
      <c r="C100" s="150"/>
      <c r="D100" s="150"/>
      <c r="E100" s="150"/>
      <c r="F100" s="166"/>
      <c r="G100" s="150"/>
    </row>
    <row r="101" spans="1:7" ht="20.100000000000001" customHeight="1" x14ac:dyDescent="0.25">
      <c r="A101" s="217"/>
      <c r="B101" s="217"/>
      <c r="C101" s="150"/>
      <c r="D101" s="150"/>
      <c r="E101" s="150"/>
      <c r="F101" s="166"/>
      <c r="G101" s="150"/>
    </row>
    <row r="102" spans="1:7" ht="20.100000000000001" customHeight="1" x14ac:dyDescent="0.25">
      <c r="A102" s="217"/>
      <c r="B102" s="217"/>
      <c r="C102" s="150"/>
      <c r="D102" s="150"/>
      <c r="E102" s="150"/>
      <c r="F102" s="166"/>
      <c r="G102" s="150"/>
    </row>
    <row r="103" spans="1:7" ht="20.100000000000001" customHeight="1" x14ac:dyDescent="0.25">
      <c r="A103" s="217"/>
      <c r="B103" s="217"/>
      <c r="C103" s="150"/>
      <c r="D103" s="150"/>
      <c r="E103" s="150"/>
      <c r="F103" s="166"/>
      <c r="G103" s="150"/>
    </row>
    <row r="104" spans="1:7" ht="20.100000000000001" customHeight="1" x14ac:dyDescent="0.25">
      <c r="A104" s="217"/>
      <c r="B104" s="217"/>
      <c r="C104" s="150"/>
      <c r="D104" s="150"/>
      <c r="E104" s="150"/>
      <c r="F104" s="166"/>
      <c r="G104" s="150"/>
    </row>
    <row r="105" spans="1:7" ht="20.100000000000001" customHeight="1" x14ac:dyDescent="0.25">
      <c r="A105" s="217"/>
      <c r="B105" s="217"/>
      <c r="C105" s="150"/>
      <c r="D105" s="150"/>
      <c r="E105" s="150"/>
      <c r="F105" s="166"/>
      <c r="G105" s="150"/>
    </row>
    <row r="106" spans="1:7" ht="20.100000000000001" customHeight="1" x14ac:dyDescent="0.25">
      <c r="A106" s="217"/>
      <c r="B106" s="217"/>
      <c r="C106" s="150"/>
      <c r="D106" s="150"/>
      <c r="E106" s="150"/>
      <c r="F106" s="166"/>
      <c r="G106" s="150"/>
    </row>
    <row r="107" spans="1:7" ht="20.100000000000001" customHeight="1" x14ac:dyDescent="0.25">
      <c r="A107" s="217"/>
      <c r="B107" s="217"/>
      <c r="C107" s="150"/>
      <c r="D107" s="150"/>
      <c r="E107" s="150"/>
      <c r="F107" s="166"/>
      <c r="G107" s="150"/>
    </row>
    <row r="108" spans="1:7" ht="20.100000000000001" customHeight="1" x14ac:dyDescent="0.25">
      <c r="A108" s="217"/>
      <c r="B108" s="217"/>
      <c r="C108" s="150"/>
      <c r="D108" s="150"/>
      <c r="E108" s="150"/>
      <c r="F108" s="166"/>
      <c r="G108" s="150"/>
    </row>
    <row r="109" spans="1:7" ht="20.100000000000001" customHeight="1" x14ac:dyDescent="0.25">
      <c r="A109" s="217"/>
      <c r="B109" s="217"/>
      <c r="C109" s="150"/>
      <c r="D109" s="150"/>
      <c r="E109" s="150"/>
      <c r="F109" s="166"/>
      <c r="G109" s="150"/>
    </row>
    <row r="110" spans="1:7" ht="20.100000000000001" customHeight="1" x14ac:dyDescent="0.25">
      <c r="A110" s="217"/>
      <c r="B110" s="217"/>
      <c r="C110" s="150"/>
      <c r="D110" s="150"/>
      <c r="E110" s="150"/>
      <c r="F110" s="166"/>
      <c r="G110" s="150"/>
    </row>
    <row r="111" spans="1:7" ht="20.100000000000001" customHeight="1" x14ac:dyDescent="0.25">
      <c r="A111" s="217"/>
      <c r="B111" s="217"/>
      <c r="C111" s="150"/>
      <c r="D111" s="150"/>
      <c r="E111" s="150"/>
      <c r="F111" s="166"/>
      <c r="G111" s="150"/>
    </row>
    <row r="112" spans="1:7" ht="20.100000000000001" customHeight="1" x14ac:dyDescent="0.25">
      <c r="A112" s="217"/>
      <c r="B112" s="217"/>
      <c r="C112" s="150"/>
      <c r="D112" s="150"/>
      <c r="E112" s="150"/>
      <c r="F112" s="166"/>
      <c r="G112" s="150"/>
    </row>
    <row r="113" spans="1:7" ht="20.100000000000001" customHeight="1" x14ac:dyDescent="0.25">
      <c r="A113" s="217"/>
      <c r="B113" s="217"/>
      <c r="C113" s="150"/>
      <c r="D113" s="150"/>
      <c r="E113" s="150"/>
      <c r="F113" s="166"/>
      <c r="G113" s="150"/>
    </row>
    <row r="114" spans="1:7" ht="20.100000000000001" customHeight="1" x14ac:dyDescent="0.25">
      <c r="A114" s="217"/>
      <c r="B114" s="217"/>
      <c r="C114" s="150"/>
      <c r="D114" s="150"/>
      <c r="E114" s="150"/>
      <c r="F114" s="166"/>
      <c r="G114" s="150"/>
    </row>
    <row r="115" spans="1:7" ht="20.100000000000001" customHeight="1" x14ac:dyDescent="0.25">
      <c r="A115" s="217"/>
      <c r="B115" s="217"/>
      <c r="C115" s="150"/>
      <c r="D115" s="150"/>
      <c r="E115" s="150"/>
      <c r="F115" s="166"/>
      <c r="G115" s="150"/>
    </row>
    <row r="116" spans="1:7" ht="20.100000000000001" customHeight="1" x14ac:dyDescent="0.25">
      <c r="A116" s="217"/>
      <c r="B116" s="217"/>
      <c r="C116" s="150"/>
      <c r="D116" s="150"/>
      <c r="E116" s="150"/>
      <c r="F116" s="166"/>
      <c r="G116" s="150"/>
    </row>
    <row r="117" spans="1:7" ht="20.100000000000001" customHeight="1" x14ac:dyDescent="0.25">
      <c r="A117" s="217"/>
      <c r="B117" s="217"/>
      <c r="C117" s="150"/>
      <c r="D117" s="150"/>
      <c r="E117" s="150"/>
      <c r="F117" s="166"/>
      <c r="G117" s="150"/>
    </row>
    <row r="118" spans="1:7" ht="20.100000000000001" customHeight="1" x14ac:dyDescent="0.25">
      <c r="A118" s="217"/>
      <c r="B118" s="217"/>
      <c r="C118" s="150"/>
      <c r="D118" s="150"/>
      <c r="E118" s="150"/>
      <c r="F118" s="166"/>
      <c r="G118" s="150"/>
    </row>
    <row r="119" spans="1:7" ht="20.100000000000001" customHeight="1" x14ac:dyDescent="0.25">
      <c r="A119" s="217"/>
      <c r="B119" s="217"/>
      <c r="C119" s="150"/>
      <c r="D119" s="150"/>
      <c r="E119" s="150"/>
      <c r="F119" s="166"/>
      <c r="G119" s="150"/>
    </row>
    <row r="120" spans="1:7" ht="20.100000000000001" customHeight="1" x14ac:dyDescent="0.25">
      <c r="A120" s="217"/>
      <c r="B120" s="217"/>
      <c r="C120" s="150"/>
      <c r="D120" s="150"/>
      <c r="E120" s="150"/>
      <c r="F120" s="166"/>
      <c r="G120" s="150"/>
    </row>
    <row r="121" spans="1:7" ht="20.100000000000001" customHeight="1" x14ac:dyDescent="0.25">
      <c r="A121" s="217"/>
      <c r="B121" s="217"/>
      <c r="C121" s="150"/>
      <c r="D121" s="150"/>
      <c r="E121" s="150"/>
      <c r="F121" s="166"/>
      <c r="G121" s="150"/>
    </row>
    <row r="122" spans="1:7" ht="20.100000000000001" customHeight="1" x14ac:dyDescent="0.25">
      <c r="A122" s="217"/>
      <c r="B122" s="217"/>
      <c r="C122" s="150"/>
      <c r="D122" s="150"/>
      <c r="E122" s="150"/>
      <c r="F122" s="166"/>
      <c r="G122" s="150"/>
    </row>
    <row r="123" spans="1:7" ht="20.100000000000001" customHeight="1" x14ac:dyDescent="0.25">
      <c r="A123" s="217"/>
      <c r="B123" s="217"/>
      <c r="C123" s="150"/>
      <c r="D123" s="150"/>
      <c r="E123" s="150"/>
      <c r="F123" s="166"/>
      <c r="G123" s="150"/>
    </row>
    <row r="124" spans="1:7" ht="20.100000000000001" customHeight="1" x14ac:dyDescent="0.25">
      <c r="A124" s="217"/>
      <c r="B124" s="217"/>
      <c r="C124" s="150"/>
      <c r="D124" s="150"/>
      <c r="E124" s="150"/>
      <c r="F124" s="166"/>
      <c r="G124" s="150"/>
    </row>
    <row r="125" spans="1:7" ht="20.100000000000001" customHeight="1" x14ac:dyDescent="0.25">
      <c r="A125" s="217"/>
      <c r="B125" s="217"/>
      <c r="C125" s="150"/>
      <c r="D125" s="150"/>
      <c r="E125" s="150"/>
      <c r="F125" s="166"/>
      <c r="G125" s="150"/>
    </row>
    <row r="126" spans="1:7" ht="20.100000000000001" customHeight="1" x14ac:dyDescent="0.25">
      <c r="A126" s="217"/>
      <c r="B126" s="217"/>
      <c r="C126" s="150"/>
      <c r="D126" s="150"/>
      <c r="E126" s="150"/>
      <c r="F126" s="166"/>
      <c r="G126" s="150"/>
    </row>
    <row r="127" spans="1:7" ht="20.100000000000001" customHeight="1" x14ac:dyDescent="0.25">
      <c r="A127" s="217"/>
      <c r="B127" s="217"/>
      <c r="C127" s="150"/>
      <c r="D127" s="150"/>
      <c r="E127" s="150"/>
      <c r="F127" s="166"/>
      <c r="G127" s="150"/>
    </row>
    <row r="128" spans="1:7" ht="20.100000000000001" customHeight="1" x14ac:dyDescent="0.25">
      <c r="A128" s="217"/>
      <c r="B128" s="217"/>
      <c r="C128" s="150"/>
      <c r="D128" s="150"/>
      <c r="E128" s="150"/>
      <c r="F128" s="166"/>
      <c r="G128" s="150"/>
    </row>
    <row r="129" spans="1:7" ht="20.100000000000001" customHeight="1" x14ac:dyDescent="0.25">
      <c r="A129" s="217"/>
      <c r="B129" s="217"/>
      <c r="C129" s="150"/>
      <c r="D129" s="150"/>
      <c r="E129" s="150"/>
      <c r="F129" s="166"/>
      <c r="G129" s="150"/>
    </row>
    <row r="130" spans="1:7" ht="20.100000000000001" customHeight="1" x14ac:dyDescent="0.25">
      <c r="A130" s="217"/>
      <c r="B130" s="217"/>
      <c r="C130" s="150"/>
      <c r="D130" s="150"/>
      <c r="E130" s="150"/>
      <c r="F130" s="166"/>
      <c r="G130" s="150"/>
    </row>
    <row r="131" spans="1:7" ht="20.100000000000001" customHeight="1" x14ac:dyDescent="0.25">
      <c r="A131" s="217"/>
      <c r="B131" s="217"/>
      <c r="C131" s="150"/>
      <c r="D131" s="150"/>
      <c r="E131" s="150"/>
      <c r="F131" s="166"/>
      <c r="G131" s="150"/>
    </row>
    <row r="132" spans="1:7" ht="20.100000000000001" customHeight="1" x14ac:dyDescent="0.25">
      <c r="A132" s="217"/>
      <c r="B132" s="217"/>
      <c r="C132" s="150"/>
      <c r="D132" s="150"/>
      <c r="E132" s="150"/>
      <c r="F132" s="166"/>
      <c r="G132" s="150"/>
    </row>
    <row r="133" spans="1:7" ht="20.100000000000001" customHeight="1" x14ac:dyDescent="0.25">
      <c r="A133" s="217"/>
      <c r="B133" s="217"/>
      <c r="C133" s="150"/>
      <c r="D133" s="150"/>
      <c r="E133" s="150"/>
      <c r="F133" s="166"/>
      <c r="G133" s="150"/>
    </row>
    <row r="134" spans="1:7" ht="20.100000000000001" customHeight="1" x14ac:dyDescent="0.25">
      <c r="A134" s="217"/>
      <c r="B134" s="217"/>
      <c r="C134" s="150"/>
      <c r="D134" s="150"/>
      <c r="E134" s="150"/>
      <c r="F134" s="166"/>
      <c r="G134" s="150"/>
    </row>
    <row r="135" spans="1:7" ht="20.100000000000001" customHeight="1" x14ac:dyDescent="0.25">
      <c r="A135" s="217"/>
      <c r="B135" s="217"/>
      <c r="C135" s="150"/>
      <c r="D135" s="150"/>
      <c r="E135" s="150"/>
      <c r="F135" s="166"/>
      <c r="G135" s="150"/>
    </row>
    <row r="136" spans="1:7" ht="20.100000000000001" customHeight="1" x14ac:dyDescent="0.25">
      <c r="A136" s="217"/>
      <c r="B136" s="217"/>
      <c r="C136" s="150"/>
      <c r="D136" s="150"/>
      <c r="E136" s="150"/>
      <c r="F136" s="166"/>
      <c r="G136" s="150"/>
    </row>
    <row r="137" spans="1:7" ht="20.100000000000001" customHeight="1" x14ac:dyDescent="0.25">
      <c r="A137" s="217"/>
      <c r="B137" s="217"/>
      <c r="C137" s="150"/>
      <c r="D137" s="150"/>
      <c r="E137" s="150"/>
      <c r="F137" s="166"/>
      <c r="G137" s="150"/>
    </row>
    <row r="138" spans="1:7" ht="20.100000000000001" customHeight="1" x14ac:dyDescent="0.25">
      <c r="A138" s="217"/>
      <c r="B138" s="217"/>
      <c r="C138" s="150"/>
      <c r="D138" s="150"/>
      <c r="E138" s="150"/>
      <c r="F138" s="166"/>
      <c r="G138" s="150"/>
    </row>
    <row r="139" spans="1:7" ht="20.100000000000001" customHeight="1" x14ac:dyDescent="0.25">
      <c r="A139" s="217"/>
      <c r="B139" s="217"/>
      <c r="C139" s="150"/>
      <c r="D139" s="150"/>
      <c r="E139" s="150"/>
      <c r="F139" s="166"/>
      <c r="G139" s="150"/>
    </row>
    <row r="140" spans="1:7" ht="20.100000000000001" customHeight="1" x14ac:dyDescent="0.25">
      <c r="A140" s="217"/>
      <c r="B140" s="217"/>
      <c r="C140" s="150"/>
      <c r="D140" s="150"/>
      <c r="E140" s="150"/>
      <c r="F140" s="166"/>
      <c r="G140" s="150"/>
    </row>
    <row r="141" spans="1:7" ht="20.100000000000001" customHeight="1" x14ac:dyDescent="0.25">
      <c r="A141" s="217"/>
      <c r="B141" s="217"/>
      <c r="C141" s="150"/>
      <c r="D141" s="150"/>
      <c r="E141" s="150"/>
      <c r="F141" s="166"/>
      <c r="G141" s="150"/>
    </row>
    <row r="142" spans="1:7" ht="20.100000000000001" customHeight="1" x14ac:dyDescent="0.25">
      <c r="A142" s="217"/>
      <c r="B142" s="217"/>
      <c r="C142" s="150"/>
      <c r="D142" s="150"/>
      <c r="E142" s="150"/>
      <c r="F142" s="166"/>
      <c r="G142" s="150"/>
    </row>
    <row r="143" spans="1:7" ht="20.100000000000001" customHeight="1" x14ac:dyDescent="0.25">
      <c r="A143" s="217"/>
      <c r="B143" s="217"/>
      <c r="C143" s="150"/>
      <c r="D143" s="150"/>
      <c r="E143" s="150"/>
      <c r="F143" s="166"/>
      <c r="G143" s="150"/>
    </row>
    <row r="144" spans="1:7" ht="20.100000000000001" customHeight="1" x14ac:dyDescent="0.25">
      <c r="A144" s="217"/>
      <c r="B144" s="217"/>
      <c r="C144" s="150"/>
      <c r="D144" s="150"/>
      <c r="E144" s="150"/>
      <c r="F144" s="166"/>
      <c r="G144" s="150"/>
    </row>
    <row r="145" spans="1:7" ht="20.100000000000001" customHeight="1" x14ac:dyDescent="0.25">
      <c r="A145" s="217"/>
      <c r="B145" s="217"/>
      <c r="C145" s="150"/>
      <c r="D145" s="150"/>
      <c r="E145" s="150"/>
      <c r="F145" s="166"/>
      <c r="G145" s="150"/>
    </row>
    <row r="146" spans="1:7" ht="20.100000000000001" customHeight="1" x14ac:dyDescent="0.25">
      <c r="A146" s="217"/>
      <c r="B146" s="217"/>
      <c r="C146" s="150"/>
      <c r="D146" s="150"/>
      <c r="E146" s="150"/>
      <c r="F146" s="166"/>
      <c r="G146" s="150"/>
    </row>
    <row r="147" spans="1:7" ht="20.100000000000001" customHeight="1" x14ac:dyDescent="0.25">
      <c r="A147" s="217"/>
      <c r="B147" s="217"/>
      <c r="C147" s="150"/>
      <c r="D147" s="150"/>
      <c r="E147" s="150"/>
      <c r="F147" s="166"/>
      <c r="G147" s="150"/>
    </row>
    <row r="148" spans="1:7" ht="20.100000000000001" customHeight="1" x14ac:dyDescent="0.25">
      <c r="A148" s="217"/>
      <c r="B148" s="217"/>
      <c r="C148" s="150"/>
      <c r="D148" s="150"/>
      <c r="E148" s="150"/>
      <c r="F148" s="166"/>
      <c r="G148" s="150"/>
    </row>
    <row r="149" spans="1:7" ht="20.100000000000001" customHeight="1" x14ac:dyDescent="0.25">
      <c r="A149" s="217"/>
      <c r="B149" s="217"/>
      <c r="C149" s="150"/>
      <c r="D149" s="150"/>
      <c r="E149" s="150"/>
      <c r="F149" s="166"/>
      <c r="G149" s="150"/>
    </row>
    <row r="150" spans="1:7" ht="20.100000000000001" customHeight="1" x14ac:dyDescent="0.25">
      <c r="A150" s="217"/>
      <c r="B150" s="217"/>
      <c r="C150" s="150"/>
      <c r="D150" s="150"/>
      <c r="E150" s="150"/>
      <c r="F150" s="166"/>
      <c r="G150" s="150"/>
    </row>
    <row r="151" spans="1:7" ht="20.100000000000001" customHeight="1" x14ac:dyDescent="0.25">
      <c r="A151" s="217"/>
      <c r="B151" s="217"/>
      <c r="C151" s="150"/>
      <c r="D151" s="150"/>
      <c r="E151" s="150"/>
      <c r="F151" s="166"/>
      <c r="G151" s="150"/>
    </row>
    <row r="152" spans="1:7" ht="20.100000000000001" customHeight="1" x14ac:dyDescent="0.25">
      <c r="A152" s="217"/>
      <c r="B152" s="217"/>
      <c r="C152" s="150"/>
      <c r="D152" s="150"/>
      <c r="E152" s="150"/>
      <c r="F152" s="166"/>
      <c r="G152" s="150"/>
    </row>
    <row r="153" spans="1:7" ht="20.100000000000001" customHeight="1" x14ac:dyDescent="0.25">
      <c r="A153" s="217"/>
      <c r="B153" s="217"/>
      <c r="C153" s="150"/>
      <c r="D153" s="150"/>
      <c r="E153" s="150"/>
      <c r="F153" s="166"/>
      <c r="G153" s="150"/>
    </row>
    <row r="154" spans="1:7" ht="20.100000000000001" customHeight="1" x14ac:dyDescent="0.25">
      <c r="A154" s="217"/>
      <c r="B154" s="217"/>
      <c r="C154" s="150"/>
      <c r="D154" s="150"/>
      <c r="E154" s="150"/>
      <c r="F154" s="166"/>
      <c r="G154" s="150"/>
    </row>
    <row r="155" spans="1:7" ht="20.100000000000001" customHeight="1" x14ac:dyDescent="0.25">
      <c r="A155" s="217"/>
      <c r="B155" s="217"/>
      <c r="C155" s="150"/>
      <c r="D155" s="150"/>
      <c r="E155" s="150"/>
      <c r="F155" s="166"/>
      <c r="G155" s="150"/>
    </row>
    <row r="156" spans="1:7" ht="20.100000000000001" customHeight="1" x14ac:dyDescent="0.25">
      <c r="A156" s="217"/>
      <c r="B156" s="217"/>
      <c r="C156" s="150"/>
      <c r="D156" s="150"/>
      <c r="E156" s="150"/>
      <c r="F156" s="166"/>
      <c r="G156" s="150"/>
    </row>
    <row r="157" spans="1:7" ht="20.100000000000001" customHeight="1" x14ac:dyDescent="0.25">
      <c r="A157" s="217"/>
      <c r="B157" s="217"/>
      <c r="C157" s="150"/>
      <c r="D157" s="150"/>
      <c r="E157" s="150"/>
      <c r="F157" s="166"/>
      <c r="G157" s="150"/>
    </row>
    <row r="158" spans="1:7" ht="20.100000000000001" customHeight="1" x14ac:dyDescent="0.25">
      <c r="A158" s="217"/>
      <c r="B158" s="217"/>
      <c r="C158" s="150"/>
      <c r="D158" s="150"/>
      <c r="E158" s="150"/>
      <c r="F158" s="166"/>
      <c r="G158" s="150"/>
    </row>
    <row r="159" spans="1:7" ht="20.100000000000001" customHeight="1" x14ac:dyDescent="0.25">
      <c r="A159" s="217"/>
      <c r="B159" s="217"/>
      <c r="C159" s="150"/>
      <c r="D159" s="150"/>
      <c r="E159" s="150"/>
      <c r="F159" s="166"/>
      <c r="G159" s="150"/>
    </row>
    <row r="160" spans="1:7" ht="20.100000000000001" customHeight="1" x14ac:dyDescent="0.25">
      <c r="A160" s="217"/>
      <c r="B160" s="217"/>
      <c r="C160" s="150"/>
      <c r="D160" s="150"/>
      <c r="E160" s="150"/>
      <c r="F160" s="166"/>
      <c r="G160" s="150"/>
    </row>
    <row r="161" spans="1:7" ht="20.100000000000001" customHeight="1" x14ac:dyDescent="0.25">
      <c r="A161" s="217"/>
      <c r="B161" s="217"/>
      <c r="C161" s="150"/>
      <c r="D161" s="150"/>
      <c r="E161" s="150"/>
      <c r="F161" s="166"/>
      <c r="G161" s="150"/>
    </row>
    <row r="162" spans="1:7" ht="20.100000000000001" customHeight="1" x14ac:dyDescent="0.25">
      <c r="A162" s="217"/>
      <c r="B162" s="217"/>
      <c r="C162" s="150"/>
      <c r="D162" s="150"/>
      <c r="E162" s="150"/>
      <c r="F162" s="166"/>
      <c r="G162" s="150"/>
    </row>
    <row r="163" spans="1:7" ht="20.100000000000001" customHeight="1" x14ac:dyDescent="0.25">
      <c r="A163" s="217"/>
      <c r="B163" s="217"/>
      <c r="C163" s="150"/>
      <c r="D163" s="150"/>
      <c r="E163" s="150"/>
      <c r="F163" s="166"/>
      <c r="G163" s="150"/>
    </row>
    <row r="164" spans="1:7" ht="20.100000000000001" customHeight="1" x14ac:dyDescent="0.25">
      <c r="A164" s="217"/>
      <c r="B164" s="217"/>
      <c r="C164" s="150"/>
      <c r="D164" s="150"/>
      <c r="E164" s="150"/>
      <c r="F164" s="166"/>
      <c r="G164" s="150"/>
    </row>
    <row r="165" spans="1:7" ht="20.100000000000001" customHeight="1" x14ac:dyDescent="0.25">
      <c r="A165" s="217"/>
      <c r="B165" s="217"/>
      <c r="C165" s="150"/>
      <c r="D165" s="150"/>
      <c r="E165" s="150"/>
      <c r="F165" s="166"/>
      <c r="G165" s="150"/>
    </row>
    <row r="166" spans="1:7" ht="20.100000000000001" customHeight="1" x14ac:dyDescent="0.25">
      <c r="A166" s="217"/>
      <c r="B166" s="217"/>
      <c r="C166" s="150"/>
      <c r="D166" s="150"/>
      <c r="E166" s="150"/>
      <c r="F166" s="166"/>
      <c r="G166" s="150"/>
    </row>
    <row r="167" spans="1:7" ht="20.100000000000001" customHeight="1" x14ac:dyDescent="0.25">
      <c r="A167" s="217"/>
      <c r="B167" s="217"/>
      <c r="C167" s="150"/>
      <c r="D167" s="150"/>
      <c r="E167" s="150"/>
      <c r="F167" s="166"/>
      <c r="G167" s="150"/>
    </row>
    <row r="168" spans="1:7" ht="20.100000000000001" customHeight="1" x14ac:dyDescent="0.25">
      <c r="A168" s="217"/>
      <c r="B168" s="217"/>
      <c r="C168" s="150"/>
      <c r="D168" s="150"/>
      <c r="E168" s="150"/>
      <c r="F168" s="166"/>
      <c r="G168" s="150"/>
    </row>
    <row r="169" spans="1:7" ht="20.100000000000001" customHeight="1" x14ac:dyDescent="0.25">
      <c r="A169" s="217"/>
      <c r="B169" s="217"/>
      <c r="C169" s="150"/>
      <c r="D169" s="150"/>
      <c r="E169" s="150"/>
      <c r="F169" s="166"/>
      <c r="G169" s="150"/>
    </row>
    <row r="170" spans="1:7" ht="20.100000000000001" customHeight="1" x14ac:dyDescent="0.25">
      <c r="A170" s="217"/>
      <c r="B170" s="217"/>
      <c r="C170" s="150"/>
      <c r="D170" s="150"/>
      <c r="E170" s="150"/>
      <c r="F170" s="166"/>
      <c r="G170" s="150"/>
    </row>
    <row r="171" spans="1:7" ht="20.100000000000001" customHeight="1" x14ac:dyDescent="0.25">
      <c r="A171" s="217"/>
      <c r="B171" s="217"/>
      <c r="C171" s="150"/>
      <c r="D171" s="150"/>
      <c r="E171" s="150"/>
      <c r="F171" s="166"/>
      <c r="G171" s="150"/>
    </row>
    <row r="172" spans="1:7" ht="20.100000000000001" customHeight="1" x14ac:dyDescent="0.25">
      <c r="A172" s="217"/>
      <c r="B172" s="217"/>
      <c r="C172" s="150"/>
      <c r="D172" s="150"/>
      <c r="E172" s="150"/>
      <c r="F172" s="166"/>
      <c r="G172" s="150"/>
    </row>
    <row r="173" spans="1:7" ht="20.100000000000001" customHeight="1" x14ac:dyDescent="0.25">
      <c r="A173" s="217"/>
      <c r="B173" s="217"/>
      <c r="C173" s="150"/>
      <c r="D173" s="150"/>
      <c r="E173" s="150"/>
      <c r="F173" s="166"/>
      <c r="G173" s="150"/>
    </row>
    <row r="174" spans="1:7" ht="20.100000000000001" customHeight="1" x14ac:dyDescent="0.25">
      <c r="A174" s="217"/>
      <c r="B174" s="217"/>
      <c r="C174" s="150"/>
      <c r="D174" s="150"/>
      <c r="E174" s="150"/>
      <c r="F174" s="166"/>
      <c r="G174" s="150"/>
    </row>
    <row r="175" spans="1:7" ht="20.100000000000001" customHeight="1" x14ac:dyDescent="0.25">
      <c r="A175" s="217"/>
      <c r="B175" s="217"/>
      <c r="C175" s="150"/>
      <c r="D175" s="150"/>
      <c r="E175" s="150"/>
      <c r="F175" s="166"/>
      <c r="G175" s="150"/>
    </row>
    <row r="176" spans="1:7" ht="20.100000000000001" customHeight="1" x14ac:dyDescent="0.25">
      <c r="A176" s="217"/>
      <c r="B176" s="217"/>
      <c r="C176" s="150"/>
      <c r="D176" s="150"/>
      <c r="E176" s="150"/>
      <c r="F176" s="166"/>
      <c r="G176" s="150"/>
    </row>
    <row r="177" spans="1:7" ht="20.100000000000001" customHeight="1" x14ac:dyDescent="0.25">
      <c r="A177" s="217"/>
      <c r="B177" s="217"/>
      <c r="C177" s="150"/>
      <c r="D177" s="150"/>
      <c r="E177" s="150"/>
      <c r="F177" s="166"/>
      <c r="G177" s="150"/>
    </row>
    <row r="178" spans="1:7" ht="20.100000000000001" customHeight="1" x14ac:dyDescent="0.25">
      <c r="A178" s="217"/>
      <c r="B178" s="217"/>
      <c r="C178" s="150"/>
      <c r="D178" s="150"/>
      <c r="E178" s="150"/>
      <c r="F178" s="166"/>
      <c r="G178" s="150"/>
    </row>
    <row r="179" spans="1:7" ht="20.100000000000001" customHeight="1" x14ac:dyDescent="0.25">
      <c r="A179" s="217"/>
      <c r="B179" s="217"/>
      <c r="C179" s="150"/>
      <c r="D179" s="150"/>
      <c r="E179" s="150"/>
      <c r="F179" s="166"/>
      <c r="G179" s="150"/>
    </row>
    <row r="180" spans="1:7" ht="20.100000000000001" customHeight="1" x14ac:dyDescent="0.25">
      <c r="A180" s="217"/>
      <c r="B180" s="217"/>
      <c r="C180" s="150"/>
      <c r="D180" s="150"/>
      <c r="E180" s="150"/>
      <c r="F180" s="166"/>
      <c r="G180" s="150"/>
    </row>
    <row r="181" spans="1:7" ht="20.100000000000001" customHeight="1" x14ac:dyDescent="0.25">
      <c r="A181" s="217"/>
      <c r="B181" s="217"/>
      <c r="C181" s="150"/>
      <c r="D181" s="150"/>
      <c r="E181" s="150"/>
      <c r="F181" s="166"/>
      <c r="G181" s="150"/>
    </row>
    <row r="182" spans="1:7" ht="20.100000000000001" customHeight="1" x14ac:dyDescent="0.25">
      <c r="A182" s="217"/>
      <c r="B182" s="217"/>
      <c r="C182" s="150"/>
      <c r="D182" s="150"/>
      <c r="E182" s="150"/>
      <c r="F182" s="166"/>
      <c r="G182" s="150"/>
    </row>
    <row r="183" spans="1:7" ht="20.100000000000001" customHeight="1" x14ac:dyDescent="0.25">
      <c r="A183" s="217"/>
      <c r="B183" s="217"/>
      <c r="C183" s="150"/>
      <c r="D183" s="150"/>
      <c r="E183" s="150"/>
      <c r="F183" s="166"/>
      <c r="G183" s="150"/>
    </row>
    <row r="184" spans="1:7" ht="20.100000000000001" customHeight="1" x14ac:dyDescent="0.25">
      <c r="A184" s="217"/>
      <c r="B184" s="217"/>
      <c r="C184" s="150"/>
      <c r="D184" s="150"/>
      <c r="E184" s="150"/>
      <c r="F184" s="166"/>
      <c r="G184" s="150"/>
    </row>
    <row r="185" spans="1:7" ht="20.100000000000001" customHeight="1" x14ac:dyDescent="0.25">
      <c r="A185" s="217"/>
      <c r="B185" s="217"/>
      <c r="C185" s="150"/>
      <c r="D185" s="150"/>
      <c r="E185" s="150"/>
      <c r="F185" s="166"/>
      <c r="G185" s="150"/>
    </row>
    <row r="186" spans="1:7" ht="20.100000000000001" customHeight="1" x14ac:dyDescent="0.25">
      <c r="A186" s="217"/>
      <c r="B186" s="217"/>
      <c r="C186" s="150"/>
      <c r="D186" s="150"/>
      <c r="E186" s="150"/>
      <c r="F186" s="166"/>
      <c r="G186" s="150"/>
    </row>
    <row r="187" spans="1:7" ht="20.100000000000001" customHeight="1" x14ac:dyDescent="0.25">
      <c r="A187" s="217"/>
      <c r="B187" s="217"/>
      <c r="C187" s="150"/>
      <c r="D187" s="150"/>
      <c r="E187" s="150"/>
      <c r="F187" s="166"/>
      <c r="G187" s="150"/>
    </row>
    <row r="188" spans="1:7" ht="20.100000000000001" customHeight="1" x14ac:dyDescent="0.25">
      <c r="A188" s="217"/>
      <c r="B188" s="217"/>
      <c r="C188" s="150"/>
      <c r="D188" s="150"/>
      <c r="E188" s="150"/>
      <c r="F188" s="166"/>
      <c r="G188" s="150"/>
    </row>
  </sheetData>
  <sheetProtection selectLockedCells="1"/>
  <mergeCells count="3">
    <mergeCell ref="A1:G1"/>
    <mergeCell ref="A19:A32"/>
    <mergeCell ref="A3:A1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1E34844-3FB0-4E7D-B8F4-CCFF5D7ED8F5}">
          <x14:formula1>
            <xm:f>Sheet2!$A$1:$A$30</xm:f>
          </x14:formula1>
          <xm:sqref>F9:F188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33A9F-56C7-47D1-B4C8-E4B26BF10A84}">
  <dimension ref="A1:A30"/>
  <sheetViews>
    <sheetView topLeftCell="A4" workbookViewId="0">
      <selection activeCell="A30" sqref="A30"/>
    </sheetView>
  </sheetViews>
  <sheetFormatPr defaultRowHeight="15" x14ac:dyDescent="0.25"/>
  <cols>
    <col min="1" max="1" width="41.28515625" customWidth="1"/>
  </cols>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158</v>
      </c>
    </row>
    <row r="24" spans="1:1" x14ac:dyDescent="0.25">
      <c r="A24" t="s">
        <v>159</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EAA0E-D270-462E-B7CB-74407D850731}">
  <sheetPr>
    <tabColor rgb="FF7030A0"/>
    <pageSetUpPr fitToPage="1"/>
  </sheetPr>
  <dimension ref="A1:K21"/>
  <sheetViews>
    <sheetView showGridLines="0" zoomScale="60" zoomScaleNormal="60" workbookViewId="0">
      <pane ySplit="1" topLeftCell="A7" activePane="bottomLeft" state="frozen"/>
      <selection pane="bottomLeft" activeCell="E20" sqref="E20"/>
    </sheetView>
  </sheetViews>
  <sheetFormatPr defaultColWidth="0" defaultRowHeight="0" customHeight="1" zeroHeight="1" thickBottom="1" x14ac:dyDescent="0.4"/>
  <cols>
    <col min="1" max="1" width="41" style="84" customWidth="1"/>
    <col min="2" max="2" width="6.42578125" style="85" customWidth="1"/>
    <col min="3" max="3" width="34.28515625" style="86" customWidth="1"/>
    <col min="4" max="6" width="50.7109375" style="86" customWidth="1"/>
    <col min="7" max="7" width="23.5703125" style="86" customWidth="1"/>
    <col min="8" max="8" width="45.28515625" style="87" customWidth="1"/>
    <col min="9" max="9" width="24.5703125" style="87" customWidth="1"/>
    <col min="10" max="10" width="35.140625" style="127" customWidth="1"/>
    <col min="11" max="11" width="82.85546875" style="128" customWidth="1"/>
    <col min="12" max="16384" width="8.7109375" style="72" hidden="1"/>
  </cols>
  <sheetData>
    <row r="1" spans="1:11" s="59" customFormat="1" ht="135" customHeight="1" x14ac:dyDescent="0.25">
      <c r="A1" s="52"/>
      <c r="B1" s="53"/>
      <c r="C1" s="54" t="s">
        <v>166</v>
      </c>
      <c r="D1" s="55" t="s">
        <v>167</v>
      </c>
      <c r="E1" s="56" t="s">
        <v>168</v>
      </c>
      <c r="F1" s="57" t="s">
        <v>169</v>
      </c>
      <c r="G1" s="135" t="s">
        <v>170</v>
      </c>
      <c r="H1" s="58" t="s">
        <v>171</v>
      </c>
      <c r="I1" s="136" t="s">
        <v>172</v>
      </c>
      <c r="J1" s="125" t="s">
        <v>173</v>
      </c>
      <c r="K1" s="129" t="s">
        <v>174</v>
      </c>
    </row>
    <row r="2" spans="1:11" s="61" customFormat="1" ht="30.95" customHeight="1" x14ac:dyDescent="0.25">
      <c r="A2" s="60"/>
      <c r="B2" s="380" t="s">
        <v>175</v>
      </c>
      <c r="C2" s="381"/>
      <c r="D2" s="381"/>
      <c r="E2" s="381"/>
      <c r="F2" s="381"/>
      <c r="G2" s="381"/>
      <c r="H2" s="381"/>
      <c r="I2" s="381"/>
      <c r="J2" s="381"/>
      <c r="K2" s="382"/>
    </row>
    <row r="3" spans="1:11" s="68" customFormat="1" ht="81" customHeight="1" x14ac:dyDescent="0.3">
      <c r="A3" s="146" t="s">
        <v>176</v>
      </c>
      <c r="B3" s="69">
        <v>1</v>
      </c>
      <c r="C3" s="63" t="s">
        <v>177</v>
      </c>
      <c r="D3" s="64" t="s">
        <v>178</v>
      </c>
      <c r="E3" s="65" t="s">
        <v>179</v>
      </c>
      <c r="F3" s="66" t="s">
        <v>180</v>
      </c>
      <c r="G3" s="88"/>
      <c r="H3" s="67" t="s">
        <v>181</v>
      </c>
      <c r="I3" s="89"/>
      <c r="J3" s="186">
        <f>SUM(G3,I3)</f>
        <v>0</v>
      </c>
      <c r="K3" s="130"/>
    </row>
    <row r="4" spans="1:11" s="68" customFormat="1" ht="102" customHeight="1" x14ac:dyDescent="0.3">
      <c r="A4" s="389" t="s">
        <v>182</v>
      </c>
      <c r="B4" s="62">
        <v>2</v>
      </c>
      <c r="C4" s="143" t="s">
        <v>183</v>
      </c>
      <c r="D4" s="76" t="s">
        <v>184</v>
      </c>
      <c r="E4" s="71" t="s">
        <v>185</v>
      </c>
      <c r="F4" s="73" t="s">
        <v>186</v>
      </c>
      <c r="G4" s="88"/>
      <c r="H4" s="144" t="s">
        <v>187</v>
      </c>
      <c r="I4" s="89"/>
      <c r="J4" s="186">
        <f>SUM(G4,I4)</f>
        <v>0</v>
      </c>
      <c r="K4" s="130"/>
    </row>
    <row r="5" spans="1:11" s="68" customFormat="1" ht="109.5" customHeight="1" x14ac:dyDescent="0.3">
      <c r="A5" s="390"/>
      <c r="B5" s="69">
        <v>3</v>
      </c>
      <c r="C5" s="143" t="s">
        <v>188</v>
      </c>
      <c r="D5" s="76" t="s">
        <v>189</v>
      </c>
      <c r="E5" s="71" t="s">
        <v>190</v>
      </c>
      <c r="F5" s="73" t="s">
        <v>191</v>
      </c>
      <c r="G5" s="88"/>
      <c r="H5" s="67" t="s">
        <v>192</v>
      </c>
      <c r="I5" s="89"/>
      <c r="J5" s="186">
        <f>SUM(G5,I5)</f>
        <v>0</v>
      </c>
      <c r="K5" s="130"/>
    </row>
    <row r="6" spans="1:11" ht="30.95" customHeight="1" x14ac:dyDescent="0.3">
      <c r="A6" s="390"/>
      <c r="B6" s="386" t="s">
        <v>193</v>
      </c>
      <c r="C6" s="387"/>
      <c r="D6" s="387"/>
      <c r="E6" s="387"/>
      <c r="F6" s="387"/>
      <c r="G6" s="387"/>
      <c r="H6" s="387"/>
      <c r="I6" s="387"/>
      <c r="J6" s="387"/>
      <c r="K6" s="388"/>
    </row>
    <row r="7" spans="1:11" s="68" customFormat="1" ht="96.6" customHeight="1" x14ac:dyDescent="0.3">
      <c r="A7" s="390"/>
      <c r="B7" s="157">
        <v>4</v>
      </c>
      <c r="C7" s="63" t="s">
        <v>194</v>
      </c>
      <c r="D7" s="64" t="s">
        <v>195</v>
      </c>
      <c r="E7" s="71" t="s">
        <v>196</v>
      </c>
      <c r="F7" s="73" t="s">
        <v>197</v>
      </c>
      <c r="G7" s="90"/>
      <c r="H7" s="67" t="s">
        <v>198</v>
      </c>
      <c r="I7" s="89"/>
      <c r="J7" s="186">
        <f>SUM(G7,I7)</f>
        <v>0</v>
      </c>
      <c r="K7" s="130"/>
    </row>
    <row r="8" spans="1:11" s="68" customFormat="1" ht="109.5" customHeight="1" x14ac:dyDescent="0.35">
      <c r="A8" s="75"/>
      <c r="B8" s="69">
        <v>5</v>
      </c>
      <c r="C8" s="70" t="s">
        <v>199</v>
      </c>
      <c r="D8" s="64" t="s">
        <v>200</v>
      </c>
      <c r="E8" s="71" t="s">
        <v>201</v>
      </c>
      <c r="F8" s="73" t="s">
        <v>202</v>
      </c>
      <c r="G8" s="90"/>
      <c r="H8" s="74" t="s">
        <v>203</v>
      </c>
      <c r="I8" s="92"/>
      <c r="J8" s="186">
        <f t="shared" ref="J8:J9" si="0">SUM(G8,I8)</f>
        <v>0</v>
      </c>
      <c r="K8" s="130"/>
    </row>
    <row r="9" spans="1:11" s="68" customFormat="1" ht="71.099999999999994" customHeight="1" x14ac:dyDescent="0.3">
      <c r="A9" s="137" t="s">
        <v>204</v>
      </c>
      <c r="B9" s="157">
        <v>6</v>
      </c>
      <c r="C9" s="70" t="s">
        <v>205</v>
      </c>
      <c r="D9" s="76" t="s">
        <v>206</v>
      </c>
      <c r="E9" s="65" t="s">
        <v>207</v>
      </c>
      <c r="F9" s="66" t="s">
        <v>208</v>
      </c>
      <c r="G9" s="91"/>
      <c r="H9" s="95"/>
      <c r="I9" s="96"/>
      <c r="J9" s="186">
        <f t="shared" si="0"/>
        <v>0</v>
      </c>
      <c r="K9" s="130"/>
    </row>
    <row r="10" spans="1:11" ht="59.45" customHeight="1" x14ac:dyDescent="0.3">
      <c r="A10" s="391" t="s">
        <v>209</v>
      </c>
      <c r="B10" s="383" t="s">
        <v>210</v>
      </c>
      <c r="C10" s="383"/>
      <c r="D10" s="383"/>
      <c r="E10" s="383"/>
      <c r="F10" s="383"/>
      <c r="G10" s="383"/>
      <c r="H10" s="383"/>
      <c r="I10" s="383"/>
      <c r="J10" s="383"/>
      <c r="K10" s="383"/>
    </row>
    <row r="11" spans="1:11" s="78" customFormat="1" ht="72" customHeight="1" x14ac:dyDescent="0.25">
      <c r="A11" s="392"/>
      <c r="B11" s="232">
        <v>7</v>
      </c>
      <c r="C11" s="233" t="s">
        <v>211</v>
      </c>
      <c r="D11" s="234" t="s">
        <v>212</v>
      </c>
      <c r="E11" s="235" t="s">
        <v>213</v>
      </c>
      <c r="F11" s="236" t="s">
        <v>214</v>
      </c>
      <c r="G11" s="237"/>
      <c r="H11" s="238" t="s">
        <v>215</v>
      </c>
      <c r="I11" s="237"/>
      <c r="J11" s="239">
        <f>SUM(G11,I11)</f>
        <v>0</v>
      </c>
      <c r="K11" s="240"/>
    </row>
    <row r="12" spans="1:11" s="78" customFormat="1" ht="117" customHeight="1" x14ac:dyDescent="0.25">
      <c r="A12" s="392"/>
      <c r="B12" s="69">
        <v>8</v>
      </c>
      <c r="C12" s="70" t="s">
        <v>216</v>
      </c>
      <c r="D12" s="76" t="s">
        <v>217</v>
      </c>
      <c r="E12" s="71" t="s">
        <v>218</v>
      </c>
      <c r="F12" s="73" t="s">
        <v>219</v>
      </c>
      <c r="G12" s="93"/>
      <c r="H12" s="77" t="s">
        <v>220</v>
      </c>
      <c r="I12" s="93"/>
      <c r="J12" s="186">
        <f>SUM(G12,I12)</f>
        <v>0</v>
      </c>
      <c r="K12" s="131"/>
    </row>
    <row r="13" spans="1:11" ht="27.95" customHeight="1" x14ac:dyDescent="0.3">
      <c r="A13" s="392"/>
      <c r="B13" s="386" t="s">
        <v>147</v>
      </c>
      <c r="C13" s="387"/>
      <c r="D13" s="387"/>
      <c r="E13" s="387"/>
      <c r="F13" s="387"/>
      <c r="G13" s="387"/>
      <c r="H13" s="387"/>
      <c r="I13" s="387"/>
      <c r="J13" s="387"/>
      <c r="K13" s="388"/>
    </row>
    <row r="14" spans="1:11" ht="69.95" customHeight="1" x14ac:dyDescent="0.3">
      <c r="A14" s="138"/>
      <c r="B14" s="384">
        <v>9</v>
      </c>
      <c r="C14" s="393" t="s">
        <v>221</v>
      </c>
      <c r="D14" s="395" t="s">
        <v>222</v>
      </c>
      <c r="E14" s="396" t="s">
        <v>223</v>
      </c>
      <c r="F14" s="397" t="s">
        <v>331</v>
      </c>
      <c r="G14" s="402"/>
      <c r="H14" s="400"/>
      <c r="I14" s="97"/>
      <c r="J14" s="398">
        <f>G14</f>
        <v>0</v>
      </c>
      <c r="K14" s="132"/>
    </row>
    <row r="15" spans="1:11" s="79" customFormat="1" ht="83.45" customHeight="1" x14ac:dyDescent="0.3">
      <c r="A15" s="139" t="s">
        <v>224</v>
      </c>
      <c r="B15" s="385"/>
      <c r="C15" s="393"/>
      <c r="D15" s="395"/>
      <c r="E15" s="396"/>
      <c r="F15" s="397"/>
      <c r="G15" s="403"/>
      <c r="H15" s="401"/>
      <c r="I15" s="98"/>
      <c r="J15" s="399"/>
      <c r="K15" s="133"/>
    </row>
    <row r="16" spans="1:11" ht="30.95" customHeight="1" x14ac:dyDescent="0.3">
      <c r="A16" s="394" t="s">
        <v>225</v>
      </c>
      <c r="B16" s="380" t="s">
        <v>148</v>
      </c>
      <c r="C16" s="381"/>
      <c r="D16" s="381"/>
      <c r="E16" s="381"/>
      <c r="F16" s="381"/>
      <c r="G16" s="381"/>
      <c r="H16" s="381"/>
      <c r="I16" s="381"/>
      <c r="J16" s="381"/>
      <c r="K16" s="382"/>
    </row>
    <row r="17" spans="1:11" ht="102.6" customHeight="1" x14ac:dyDescent="0.3">
      <c r="A17" s="394"/>
      <c r="B17" s="241">
        <v>10</v>
      </c>
      <c r="C17" s="70" t="s">
        <v>226</v>
      </c>
      <c r="D17" s="64" t="s">
        <v>227</v>
      </c>
      <c r="E17" s="65" t="s">
        <v>228</v>
      </c>
      <c r="F17" s="73" t="s">
        <v>229</v>
      </c>
      <c r="G17" s="93"/>
      <c r="H17" s="80" t="s">
        <v>230</v>
      </c>
      <c r="I17" s="89"/>
      <c r="J17" s="186">
        <f>SUM(G17,I17)</f>
        <v>0</v>
      </c>
      <c r="K17" s="132"/>
    </row>
    <row r="18" spans="1:11" ht="28.5" customHeight="1" x14ac:dyDescent="0.3">
      <c r="A18" s="142"/>
      <c r="B18" s="380" t="s">
        <v>231</v>
      </c>
      <c r="C18" s="381"/>
      <c r="D18" s="381"/>
      <c r="E18" s="381"/>
      <c r="F18" s="381"/>
      <c r="G18" s="381"/>
      <c r="H18" s="381"/>
      <c r="I18" s="381"/>
      <c r="J18" s="381"/>
      <c r="K18" s="382"/>
    </row>
    <row r="19" spans="1:11" s="68" customFormat="1" ht="101.45" customHeight="1" x14ac:dyDescent="0.3">
      <c r="A19" s="141"/>
      <c r="B19" s="69">
        <v>11</v>
      </c>
      <c r="C19" s="70" t="s">
        <v>232</v>
      </c>
      <c r="D19" s="76" t="s">
        <v>332</v>
      </c>
      <c r="E19" s="71" t="s">
        <v>233</v>
      </c>
      <c r="F19" s="73" t="s">
        <v>234</v>
      </c>
      <c r="G19" s="90"/>
      <c r="H19" s="67" t="s">
        <v>235</v>
      </c>
      <c r="I19" s="145" t="s">
        <v>236</v>
      </c>
      <c r="J19" s="186">
        <f>G19</f>
        <v>0</v>
      </c>
      <c r="K19" s="130"/>
    </row>
    <row r="20" spans="1:11" s="68" customFormat="1" ht="147" customHeight="1" x14ac:dyDescent="0.3">
      <c r="A20" s="141"/>
      <c r="B20" s="69">
        <v>12</v>
      </c>
      <c r="C20" s="143" t="s">
        <v>237</v>
      </c>
      <c r="D20" s="76" t="s">
        <v>238</v>
      </c>
      <c r="E20" s="71" t="s">
        <v>239</v>
      </c>
      <c r="F20" s="73" t="s">
        <v>240</v>
      </c>
      <c r="G20" s="90"/>
      <c r="H20" s="144" t="s">
        <v>333</v>
      </c>
      <c r="I20" s="99"/>
      <c r="J20" s="186">
        <f>SUM(G20,I20)</f>
        <v>0</v>
      </c>
      <c r="K20" s="130"/>
    </row>
    <row r="21" spans="1:11" ht="50.25" thickBot="1" x14ac:dyDescent="0.65">
      <c r="A21" s="140"/>
      <c r="B21" s="81"/>
      <c r="C21" s="81"/>
      <c r="D21" s="81"/>
      <c r="E21" s="81"/>
      <c r="F21" s="82" t="s">
        <v>241</v>
      </c>
      <c r="G21" s="94">
        <f>SUM(G3,G5,G7,G8,G9,G11,G12,G14,G17, G19, G20)</f>
        <v>0</v>
      </c>
      <c r="H21" s="83"/>
      <c r="I21" s="94">
        <f>SUM(I3,I5,I7,I8,I9,I11,I12,I14,I17, I19, I20)</f>
        <v>0</v>
      </c>
      <c r="J21" s="126">
        <f>SUM(J20,J19,J17,J14,J12,J11,J9,J8,J7,J5,J5,J3)</f>
        <v>0</v>
      </c>
      <c r="K21" s="134"/>
    </row>
  </sheetData>
  <mergeCells count="17">
    <mergeCell ref="B18:K18"/>
    <mergeCell ref="A4:A7"/>
    <mergeCell ref="A10:A13"/>
    <mergeCell ref="C14:C15"/>
    <mergeCell ref="B6:K6"/>
    <mergeCell ref="A16:A17"/>
    <mergeCell ref="D14:D15"/>
    <mergeCell ref="E14:E15"/>
    <mergeCell ref="F14:F15"/>
    <mergeCell ref="J14:J15"/>
    <mergeCell ref="H14:H15"/>
    <mergeCell ref="G14:G15"/>
    <mergeCell ref="B2:K2"/>
    <mergeCell ref="B10:K10"/>
    <mergeCell ref="B14:B15"/>
    <mergeCell ref="B13:K13"/>
    <mergeCell ref="B16:K16"/>
  </mergeCells>
  <pageMargins left="0.25" right="0.25" top="0.75" bottom="0.75" header="0.3" footer="0.3"/>
  <pageSetup scale="28" orientation="landscape" cellComments="atEn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D7F78-1D76-45FA-B200-5C37B9C6904B}">
  <sheetPr>
    <tabColor theme="5"/>
    <pageSetUpPr fitToPage="1"/>
  </sheetPr>
  <dimension ref="A1:U83"/>
  <sheetViews>
    <sheetView topLeftCell="A2" zoomScale="130" zoomScaleNormal="130" workbookViewId="0">
      <selection activeCell="R9" sqref="R9"/>
    </sheetView>
  </sheetViews>
  <sheetFormatPr defaultColWidth="0" defaultRowHeight="0" customHeight="1" zeroHeight="1" x14ac:dyDescent="0.55000000000000004"/>
  <cols>
    <col min="1" max="1" width="27.85546875" style="5" customWidth="1"/>
    <col min="2" max="2" width="6.5703125" style="2" customWidth="1"/>
    <col min="3" max="3" width="6.7109375" style="45" customWidth="1"/>
    <col min="4" max="15" width="6.7109375" style="2" customWidth="1"/>
    <col min="16" max="16" width="15.5703125" style="6" customWidth="1"/>
    <col min="17" max="17" width="15.5703125" style="3" customWidth="1"/>
    <col min="18" max="18" width="15.5703125" style="4" customWidth="1"/>
    <col min="19" max="19" width="15.5703125" style="7" customWidth="1"/>
    <col min="20" max="21" width="8.7109375" style="2" hidden="1" customWidth="1"/>
    <col min="22" max="16384" width="8.7109375" hidden="1"/>
  </cols>
  <sheetData>
    <row r="1" spans="1:21" ht="20.25" hidden="1" thickBot="1" x14ac:dyDescent="0.6">
      <c r="A1" s="423"/>
      <c r="B1" s="423"/>
      <c r="C1" s="423"/>
      <c r="D1" s="423"/>
      <c r="E1" s="424"/>
      <c r="F1" s="425"/>
      <c r="G1" s="423"/>
      <c r="H1" s="423"/>
      <c r="I1" s="424"/>
      <c r="J1" s="425"/>
      <c r="K1" s="423"/>
      <c r="L1" s="423"/>
      <c r="M1" s="424"/>
      <c r="N1" s="8"/>
      <c r="O1" s="9"/>
      <c r="P1" s="9"/>
      <c r="Q1" s="10"/>
      <c r="R1" s="11"/>
      <c r="S1" s="12"/>
    </row>
    <row r="2" spans="1:21" ht="30" customHeight="1" thickBot="1" x14ac:dyDescent="0.6">
      <c r="A2" s="426"/>
      <c r="B2" s="427"/>
      <c r="C2" s="430" t="s">
        <v>242</v>
      </c>
      <c r="D2" s="431"/>
      <c r="E2" s="431"/>
      <c r="F2" s="431"/>
      <c r="G2" s="431"/>
      <c r="H2" s="431"/>
      <c r="I2" s="431"/>
      <c r="J2" s="431"/>
      <c r="K2" s="431"/>
      <c r="L2" s="431"/>
      <c r="M2" s="431"/>
      <c r="N2" s="431"/>
      <c r="O2" s="431"/>
      <c r="P2" s="431"/>
      <c r="Q2" s="431"/>
      <c r="R2" s="431"/>
      <c r="S2" s="432"/>
    </row>
    <row r="3" spans="1:21" ht="98.45" customHeight="1" thickBot="1" x14ac:dyDescent="0.6">
      <c r="A3" s="428"/>
      <c r="B3" s="429"/>
      <c r="C3" s="433" t="s">
        <v>243</v>
      </c>
      <c r="D3" s="434"/>
      <c r="E3" s="434"/>
      <c r="F3" s="434"/>
      <c r="G3" s="434"/>
      <c r="H3" s="434"/>
      <c r="I3" s="434"/>
      <c r="J3" s="434"/>
      <c r="K3" s="434"/>
      <c r="L3" s="434"/>
      <c r="M3" s="434"/>
      <c r="N3" s="434"/>
      <c r="O3" s="435"/>
      <c r="P3" s="436" t="s">
        <v>244</v>
      </c>
      <c r="Q3" s="437"/>
      <c r="R3" s="437"/>
      <c r="S3" s="437"/>
    </row>
    <row r="4" spans="1:21" ht="36.950000000000003" customHeight="1" thickBot="1" x14ac:dyDescent="0.6">
      <c r="A4" s="417" t="s">
        <v>245</v>
      </c>
      <c r="B4" s="418"/>
      <c r="C4" s="421" t="s">
        <v>246</v>
      </c>
      <c r="D4" s="406">
        <v>46174</v>
      </c>
      <c r="E4" s="406">
        <v>46204</v>
      </c>
      <c r="F4" s="406">
        <v>46235</v>
      </c>
      <c r="G4" s="406">
        <v>46266</v>
      </c>
      <c r="H4" s="406">
        <v>46296</v>
      </c>
      <c r="I4" s="406">
        <v>46327</v>
      </c>
      <c r="J4" s="406">
        <v>46357</v>
      </c>
      <c r="K4" s="406">
        <v>46388</v>
      </c>
      <c r="L4" s="406">
        <v>46419</v>
      </c>
      <c r="M4" s="406">
        <v>46447</v>
      </c>
      <c r="N4" s="406">
        <v>46478</v>
      </c>
      <c r="O4" s="408" t="s">
        <v>247</v>
      </c>
      <c r="P4" s="28" t="s">
        <v>248</v>
      </c>
      <c r="Q4" s="29" t="s">
        <v>249</v>
      </c>
      <c r="R4" s="30" t="s">
        <v>250</v>
      </c>
      <c r="S4" s="31" t="s">
        <v>251</v>
      </c>
    </row>
    <row r="5" spans="1:21" ht="41.1" customHeight="1" thickBot="1" x14ac:dyDescent="0.6">
      <c r="A5" s="419"/>
      <c r="B5" s="420"/>
      <c r="C5" s="421"/>
      <c r="D5" s="406"/>
      <c r="E5" s="406"/>
      <c r="F5" s="406"/>
      <c r="G5" s="406"/>
      <c r="H5" s="406"/>
      <c r="I5" s="406"/>
      <c r="J5" s="406"/>
      <c r="K5" s="406"/>
      <c r="L5" s="406"/>
      <c r="M5" s="406"/>
      <c r="N5" s="406"/>
      <c r="O5" s="409"/>
      <c r="P5" s="411" t="s">
        <v>252</v>
      </c>
      <c r="Q5" s="413" t="s">
        <v>253</v>
      </c>
      <c r="R5" s="415" t="s">
        <v>254</v>
      </c>
      <c r="S5" s="404" t="s">
        <v>255</v>
      </c>
    </row>
    <row r="6" spans="1:21" ht="31.5" customHeight="1" thickBot="1" x14ac:dyDescent="0.6">
      <c r="A6" s="32" t="s">
        <v>130</v>
      </c>
      <c r="B6" s="33" t="s">
        <v>256</v>
      </c>
      <c r="C6" s="422"/>
      <c r="D6" s="407"/>
      <c r="E6" s="407"/>
      <c r="F6" s="407"/>
      <c r="G6" s="407"/>
      <c r="H6" s="407"/>
      <c r="I6" s="407"/>
      <c r="J6" s="407"/>
      <c r="K6" s="407"/>
      <c r="L6" s="407"/>
      <c r="M6" s="407"/>
      <c r="N6" s="407"/>
      <c r="O6" s="410"/>
      <c r="P6" s="412"/>
      <c r="Q6" s="414"/>
      <c r="R6" s="416"/>
      <c r="S6" s="405"/>
      <c r="T6" s="14"/>
      <c r="U6" s="14"/>
    </row>
    <row r="7" spans="1:21" ht="18.95" customHeight="1" x14ac:dyDescent="0.25">
      <c r="A7" s="34" t="s">
        <v>257</v>
      </c>
      <c r="B7" s="35">
        <v>7</v>
      </c>
      <c r="C7" s="198">
        <v>176</v>
      </c>
      <c r="D7" s="34"/>
      <c r="E7" s="34"/>
      <c r="F7" s="34"/>
      <c r="G7" s="34"/>
      <c r="H7" s="34"/>
      <c r="I7" s="34"/>
      <c r="J7" s="34"/>
      <c r="K7" s="34"/>
      <c r="L7" s="34"/>
      <c r="M7" s="34"/>
      <c r="N7" s="34"/>
      <c r="O7" s="36"/>
      <c r="P7" s="37" t="str">
        <f>CONCATENATE(ROUND(C7,0)," - ",ROUND($C7*1.05,0))</f>
        <v>176 - 185</v>
      </c>
      <c r="Q7" s="38" t="str">
        <f>CONCATENATE(ROUND((C7*1.05),0)+1," - ",ROUND((C7*1.1),0))</f>
        <v>186 - 194</v>
      </c>
      <c r="R7" s="39" t="str">
        <f>CONCATENATE(ROUND((C7*1.1),0)+1," - ",ROUND((C7*1.15),0))</f>
        <v>195 - 202</v>
      </c>
      <c r="S7" s="40" t="str">
        <f>CONCATENATE("Exceeds ",ROUND(C7*1.15,0))</f>
        <v>Exceeds 202</v>
      </c>
      <c r="T7" s="13"/>
      <c r="U7" s="13"/>
    </row>
    <row r="8" spans="1:21" ht="18.95" customHeight="1" x14ac:dyDescent="0.25">
      <c r="A8" s="34" t="s">
        <v>258</v>
      </c>
      <c r="B8" s="35">
        <v>2</v>
      </c>
      <c r="C8" s="198">
        <v>129</v>
      </c>
      <c r="D8" s="34"/>
      <c r="E8" s="34"/>
      <c r="F8" s="34"/>
      <c r="G8" s="34"/>
      <c r="H8" s="34"/>
      <c r="I8" s="34"/>
      <c r="J8" s="34"/>
      <c r="K8" s="34"/>
      <c r="L8" s="34"/>
      <c r="M8" s="34"/>
      <c r="N8" s="34"/>
      <c r="O8" s="36"/>
      <c r="P8" s="37" t="str">
        <f t="shared" ref="P8:P68" si="0">CONCATENATE(ROUND(C8,0)," - ",ROUND($C8*1.05,0))</f>
        <v>129 - 135</v>
      </c>
      <c r="Q8" s="38" t="str">
        <f t="shared" ref="Q8:Q68" si="1">CONCATENATE(ROUND((C8*1.05),0)+1," - ",ROUND((C8*1.1),0))</f>
        <v>136 - 142</v>
      </c>
      <c r="R8" s="39" t="str">
        <f t="shared" ref="R8:R68" si="2">CONCATENATE(ROUND((C8*1.1),0)+1," - ",ROUND((C8*1.15),0))</f>
        <v>143 - 148</v>
      </c>
      <c r="S8" s="40" t="str">
        <f t="shared" ref="S8:S68" si="3">CONCATENATE("Exceeds ",ROUND(C8*1.15,0))</f>
        <v>Exceeds 148</v>
      </c>
      <c r="T8" s="13"/>
      <c r="U8" s="13"/>
    </row>
    <row r="9" spans="1:21" ht="18.95" customHeight="1" x14ac:dyDescent="0.25">
      <c r="A9" s="34" t="s">
        <v>259</v>
      </c>
      <c r="B9" s="35">
        <v>6</v>
      </c>
      <c r="C9" s="198">
        <v>165</v>
      </c>
      <c r="D9" s="34"/>
      <c r="E9" s="34"/>
      <c r="F9" s="34"/>
      <c r="G9" s="34"/>
      <c r="H9" s="34"/>
      <c r="I9" s="34"/>
      <c r="J9" s="34"/>
      <c r="K9" s="34"/>
      <c r="L9" s="34"/>
      <c r="M9" s="34"/>
      <c r="N9" s="34"/>
      <c r="O9" s="36"/>
      <c r="P9" s="37" t="str">
        <f t="shared" si="0"/>
        <v>165 - 173</v>
      </c>
      <c r="Q9" s="38" t="str">
        <f t="shared" si="1"/>
        <v>174 - 182</v>
      </c>
      <c r="R9" s="39" t="str">
        <f t="shared" si="2"/>
        <v>183 - 190</v>
      </c>
      <c r="S9" s="40" t="str">
        <f t="shared" si="3"/>
        <v>Exceeds 190</v>
      </c>
      <c r="T9" s="13"/>
      <c r="U9" s="13"/>
    </row>
    <row r="10" spans="1:21" ht="18.95" customHeight="1" x14ac:dyDescent="0.25">
      <c r="A10" s="34" t="s">
        <v>260</v>
      </c>
      <c r="B10" s="35">
        <v>3</v>
      </c>
      <c r="C10" s="198">
        <v>64</v>
      </c>
      <c r="D10" s="34"/>
      <c r="E10" s="34"/>
      <c r="F10" s="34"/>
      <c r="G10" s="34"/>
      <c r="H10" s="34"/>
      <c r="I10" s="34"/>
      <c r="J10" s="34"/>
      <c r="K10" s="34"/>
      <c r="L10" s="34"/>
      <c r="M10" s="34"/>
      <c r="N10" s="34"/>
      <c r="O10" s="36"/>
      <c r="P10" s="37" t="str">
        <f t="shared" si="0"/>
        <v>64 - 67</v>
      </c>
      <c r="Q10" s="38" t="str">
        <f t="shared" si="1"/>
        <v>68 - 70</v>
      </c>
      <c r="R10" s="39" t="str">
        <f t="shared" si="2"/>
        <v>71 - 74</v>
      </c>
      <c r="S10" s="40" t="str">
        <f t="shared" si="3"/>
        <v>Exceeds 74</v>
      </c>
      <c r="T10" s="13"/>
      <c r="U10" s="13"/>
    </row>
    <row r="11" spans="1:21" ht="18.95" customHeight="1" x14ac:dyDescent="0.25">
      <c r="A11" s="34" t="s">
        <v>261</v>
      </c>
      <c r="B11" s="35">
        <v>8</v>
      </c>
      <c r="C11" s="198">
        <v>126</v>
      </c>
      <c r="D11" s="34"/>
      <c r="E11" s="34"/>
      <c r="F11" s="34"/>
      <c r="G11" s="34"/>
      <c r="H11" s="34"/>
      <c r="I11" s="34"/>
      <c r="J11" s="34"/>
      <c r="K11" s="34"/>
      <c r="L11" s="34"/>
      <c r="M11" s="34"/>
      <c r="N11" s="34"/>
      <c r="O11" s="36"/>
      <c r="P11" s="37" t="str">
        <f t="shared" si="0"/>
        <v>126 - 132</v>
      </c>
      <c r="Q11" s="38" t="str">
        <f t="shared" si="1"/>
        <v>133 - 139</v>
      </c>
      <c r="R11" s="39" t="str">
        <f t="shared" si="2"/>
        <v>140 - 145</v>
      </c>
      <c r="S11" s="40" t="str">
        <f t="shared" si="3"/>
        <v>Exceeds 145</v>
      </c>
      <c r="T11" s="13"/>
      <c r="U11" s="13"/>
    </row>
    <row r="12" spans="1:21" ht="18.95" customHeight="1" x14ac:dyDescent="0.25">
      <c r="A12" s="34" t="s">
        <v>262</v>
      </c>
      <c r="B12" s="35">
        <v>4</v>
      </c>
      <c r="C12" s="198">
        <v>64</v>
      </c>
      <c r="D12" s="34"/>
      <c r="E12" s="34"/>
      <c r="F12" s="34"/>
      <c r="G12" s="34"/>
      <c r="H12" s="34"/>
      <c r="I12" s="34"/>
      <c r="J12" s="34"/>
      <c r="K12" s="34"/>
      <c r="L12" s="34"/>
      <c r="M12" s="34"/>
      <c r="N12" s="34"/>
      <c r="O12" s="36"/>
      <c r="P12" s="37" t="str">
        <f t="shared" si="0"/>
        <v>64 - 67</v>
      </c>
      <c r="Q12" s="38" t="str">
        <f t="shared" si="1"/>
        <v>68 - 70</v>
      </c>
      <c r="R12" s="39" t="str">
        <f t="shared" si="2"/>
        <v>71 - 74</v>
      </c>
      <c r="S12" s="40" t="str">
        <f t="shared" si="3"/>
        <v>Exceeds 74</v>
      </c>
      <c r="T12" s="13"/>
      <c r="U12" s="13"/>
    </row>
    <row r="13" spans="1:21" ht="18.95" customHeight="1" x14ac:dyDescent="0.25">
      <c r="A13" s="34" t="s">
        <v>263</v>
      </c>
      <c r="B13" s="35">
        <v>7</v>
      </c>
      <c r="C13" s="198">
        <v>196</v>
      </c>
      <c r="D13" s="34"/>
      <c r="E13" s="34"/>
      <c r="F13" s="34"/>
      <c r="G13" s="34"/>
      <c r="H13" s="34"/>
      <c r="I13" s="34"/>
      <c r="J13" s="34"/>
      <c r="K13" s="34"/>
      <c r="L13" s="34"/>
      <c r="M13" s="34"/>
      <c r="N13" s="34"/>
      <c r="O13" s="36"/>
      <c r="P13" s="37" t="str">
        <f t="shared" si="0"/>
        <v>196 - 206</v>
      </c>
      <c r="Q13" s="38" t="str">
        <f t="shared" si="1"/>
        <v>207 - 216</v>
      </c>
      <c r="R13" s="39" t="str">
        <f t="shared" si="2"/>
        <v>217 - 225</v>
      </c>
      <c r="S13" s="40" t="str">
        <f t="shared" si="3"/>
        <v>Exceeds 225</v>
      </c>
      <c r="T13" s="13"/>
      <c r="U13" s="13"/>
    </row>
    <row r="14" spans="1:21" ht="18.95" customHeight="1" x14ac:dyDescent="0.25">
      <c r="A14" s="34" t="s">
        <v>264</v>
      </c>
      <c r="B14" s="35">
        <v>4</v>
      </c>
      <c r="C14" s="198">
        <v>97</v>
      </c>
      <c r="D14" s="34"/>
      <c r="E14" s="34"/>
      <c r="F14" s="34"/>
      <c r="G14" s="34"/>
      <c r="H14" s="34"/>
      <c r="I14" s="34"/>
      <c r="J14" s="34"/>
      <c r="K14" s="34"/>
      <c r="L14" s="34"/>
      <c r="M14" s="34"/>
      <c r="N14" s="34"/>
      <c r="O14" s="36"/>
      <c r="P14" s="37" t="str">
        <f t="shared" si="0"/>
        <v>97 - 102</v>
      </c>
      <c r="Q14" s="38" t="str">
        <f t="shared" si="1"/>
        <v>103 - 107</v>
      </c>
      <c r="R14" s="39" t="str">
        <f t="shared" si="2"/>
        <v>108 - 112</v>
      </c>
      <c r="S14" s="40" t="str">
        <f t="shared" si="3"/>
        <v>Exceeds 112</v>
      </c>
      <c r="T14" s="13"/>
      <c r="U14" s="13"/>
    </row>
    <row r="15" spans="1:21" ht="18.95" customHeight="1" x14ac:dyDescent="0.25">
      <c r="A15" s="34" t="s">
        <v>265</v>
      </c>
      <c r="B15" s="35">
        <v>2</v>
      </c>
      <c r="C15" s="198">
        <v>27</v>
      </c>
      <c r="D15" s="34"/>
      <c r="E15" s="34"/>
      <c r="F15" s="34"/>
      <c r="G15" s="34"/>
      <c r="H15" s="34"/>
      <c r="I15" s="34"/>
      <c r="J15" s="34"/>
      <c r="K15" s="34"/>
      <c r="L15" s="34"/>
      <c r="M15" s="34"/>
      <c r="N15" s="34"/>
      <c r="O15" s="36"/>
      <c r="P15" s="37" t="str">
        <f t="shared" si="0"/>
        <v>27 - 28</v>
      </c>
      <c r="Q15" s="38" t="str">
        <f t="shared" si="1"/>
        <v>29 - 30</v>
      </c>
      <c r="R15" s="39" t="str">
        <f t="shared" si="2"/>
        <v>31 - 31</v>
      </c>
      <c r="S15" s="40" t="str">
        <f t="shared" si="3"/>
        <v>Exceeds 31</v>
      </c>
      <c r="T15" s="13"/>
      <c r="U15" s="13"/>
    </row>
    <row r="16" spans="1:21" ht="18.95" customHeight="1" x14ac:dyDescent="0.25">
      <c r="A16" s="34" t="s">
        <v>266</v>
      </c>
      <c r="B16" s="35">
        <v>5</v>
      </c>
      <c r="C16" s="198">
        <v>43</v>
      </c>
      <c r="D16" s="34"/>
      <c r="E16" s="34"/>
      <c r="F16" s="34"/>
      <c r="G16" s="34"/>
      <c r="H16" s="34"/>
      <c r="I16" s="34"/>
      <c r="J16" s="34"/>
      <c r="K16" s="34"/>
      <c r="L16" s="34"/>
      <c r="M16" s="34"/>
      <c r="N16" s="34"/>
      <c r="O16" s="36"/>
      <c r="P16" s="37" t="str">
        <f t="shared" si="0"/>
        <v>43 - 45</v>
      </c>
      <c r="Q16" s="38" t="str">
        <f t="shared" si="1"/>
        <v>46 - 47</v>
      </c>
      <c r="R16" s="39" t="str">
        <f t="shared" si="2"/>
        <v>48 - 49</v>
      </c>
      <c r="S16" s="40" t="str">
        <f t="shared" si="3"/>
        <v>Exceeds 49</v>
      </c>
      <c r="T16" s="13"/>
      <c r="U16" s="13"/>
    </row>
    <row r="17" spans="1:21" ht="18.95" customHeight="1" x14ac:dyDescent="0.25">
      <c r="A17" s="34" t="s">
        <v>267</v>
      </c>
      <c r="B17" s="35">
        <v>6</v>
      </c>
      <c r="C17" s="198">
        <v>169</v>
      </c>
      <c r="D17" s="34"/>
      <c r="E17" s="34"/>
      <c r="F17" s="34"/>
      <c r="G17" s="34"/>
      <c r="H17" s="34"/>
      <c r="I17" s="34"/>
      <c r="J17" s="34"/>
      <c r="K17" s="34"/>
      <c r="L17" s="34"/>
      <c r="M17" s="34"/>
      <c r="N17" s="34"/>
      <c r="O17" s="36"/>
      <c r="P17" s="37" t="str">
        <f t="shared" si="0"/>
        <v>169 - 177</v>
      </c>
      <c r="Q17" s="38" t="str">
        <f t="shared" si="1"/>
        <v>178 - 186</v>
      </c>
      <c r="R17" s="39" t="str">
        <f t="shared" si="2"/>
        <v>187 - 194</v>
      </c>
      <c r="S17" s="40" t="str">
        <f t="shared" si="3"/>
        <v>Exceeds 194</v>
      </c>
      <c r="T17" s="13"/>
      <c r="U17" s="13"/>
    </row>
    <row r="18" spans="1:21" ht="18.95" customHeight="1" x14ac:dyDescent="0.25">
      <c r="A18" s="34" t="s">
        <v>268</v>
      </c>
      <c r="B18" s="35">
        <v>5</v>
      </c>
      <c r="C18" s="198">
        <v>291</v>
      </c>
      <c r="D18" s="34"/>
      <c r="E18" s="34"/>
      <c r="F18" s="34"/>
      <c r="G18" s="34"/>
      <c r="H18" s="34"/>
      <c r="I18" s="34"/>
      <c r="J18" s="34"/>
      <c r="K18" s="34"/>
      <c r="L18" s="34"/>
      <c r="M18" s="34"/>
      <c r="N18" s="34"/>
      <c r="O18" s="36"/>
      <c r="P18" s="37" t="str">
        <f t="shared" si="0"/>
        <v>291 - 306</v>
      </c>
      <c r="Q18" s="38" t="str">
        <f t="shared" si="1"/>
        <v>307 - 320</v>
      </c>
      <c r="R18" s="39" t="str">
        <f t="shared" si="2"/>
        <v>321 - 335</v>
      </c>
      <c r="S18" s="40" t="str">
        <f t="shared" si="3"/>
        <v>Exceeds 335</v>
      </c>
      <c r="T18" s="13"/>
      <c r="U18" s="13"/>
    </row>
    <row r="19" spans="1:21" ht="18.95" customHeight="1" x14ac:dyDescent="0.25">
      <c r="A19" s="34" t="s">
        <v>269</v>
      </c>
      <c r="B19" s="35">
        <v>6</v>
      </c>
      <c r="C19" s="198">
        <v>37</v>
      </c>
      <c r="D19" s="34"/>
      <c r="E19" s="34"/>
      <c r="F19" s="34"/>
      <c r="G19" s="34"/>
      <c r="H19" s="34"/>
      <c r="I19" s="34"/>
      <c r="J19" s="34"/>
      <c r="K19" s="34"/>
      <c r="L19" s="34"/>
      <c r="M19" s="34"/>
      <c r="N19" s="34"/>
      <c r="O19" s="36"/>
      <c r="P19" s="37" t="str">
        <f t="shared" si="0"/>
        <v>37 - 39</v>
      </c>
      <c r="Q19" s="38" t="str">
        <f t="shared" si="1"/>
        <v>40 - 41</v>
      </c>
      <c r="R19" s="39" t="str">
        <f t="shared" si="2"/>
        <v>42 - 43</v>
      </c>
      <c r="S19" s="40" t="str">
        <f t="shared" si="3"/>
        <v>Exceeds 43</v>
      </c>
      <c r="T19" s="13"/>
      <c r="U19" s="13"/>
    </row>
    <row r="20" spans="1:21" ht="18.95" customHeight="1" x14ac:dyDescent="0.25">
      <c r="A20" s="34" t="s">
        <v>270</v>
      </c>
      <c r="B20" s="35">
        <v>8</v>
      </c>
      <c r="C20" s="198">
        <v>76</v>
      </c>
      <c r="D20" s="34"/>
      <c r="E20" s="34"/>
      <c r="F20" s="34"/>
      <c r="G20" s="34"/>
      <c r="H20" s="34"/>
      <c r="I20" s="34"/>
      <c r="J20" s="34"/>
      <c r="K20" s="34"/>
      <c r="L20" s="34"/>
      <c r="M20" s="34"/>
      <c r="N20" s="34"/>
      <c r="O20" s="36"/>
      <c r="P20" s="37" t="str">
        <f t="shared" si="0"/>
        <v>76 - 80</v>
      </c>
      <c r="Q20" s="38" t="str">
        <f t="shared" si="1"/>
        <v>81 - 84</v>
      </c>
      <c r="R20" s="39" t="str">
        <f t="shared" si="2"/>
        <v>85 - 87</v>
      </c>
      <c r="S20" s="40" t="str">
        <f t="shared" si="3"/>
        <v>Exceeds 87</v>
      </c>
      <c r="T20" s="13"/>
      <c r="U20" s="13"/>
    </row>
    <row r="21" spans="1:21" ht="18.95" customHeight="1" x14ac:dyDescent="0.25">
      <c r="A21" s="34" t="s">
        <v>271</v>
      </c>
      <c r="B21" s="35">
        <v>2</v>
      </c>
      <c r="C21" s="198">
        <v>14</v>
      </c>
      <c r="D21" s="34"/>
      <c r="E21" s="34"/>
      <c r="F21" s="34"/>
      <c r="G21" s="34"/>
      <c r="H21" s="34"/>
      <c r="I21" s="34"/>
      <c r="J21" s="34"/>
      <c r="K21" s="34"/>
      <c r="L21" s="34"/>
      <c r="M21" s="34"/>
      <c r="N21" s="34"/>
      <c r="O21" s="36"/>
      <c r="P21" s="37" t="str">
        <f t="shared" si="0"/>
        <v>14 - 15</v>
      </c>
      <c r="Q21" s="38" t="str">
        <f t="shared" si="1"/>
        <v>16 - 15</v>
      </c>
      <c r="R21" s="39" t="str">
        <f t="shared" si="2"/>
        <v>16 - 16</v>
      </c>
      <c r="S21" s="40" t="str">
        <f t="shared" si="3"/>
        <v>Exceeds 16</v>
      </c>
      <c r="T21" s="13"/>
      <c r="U21" s="13"/>
    </row>
    <row r="22" spans="1:21" ht="18.95" customHeight="1" x14ac:dyDescent="0.25">
      <c r="A22" s="34" t="s">
        <v>272</v>
      </c>
      <c r="B22" s="35">
        <v>6</v>
      </c>
      <c r="C22" s="198">
        <v>68</v>
      </c>
      <c r="D22" s="34"/>
      <c r="E22" s="34"/>
      <c r="F22" s="34"/>
      <c r="G22" s="34"/>
      <c r="H22" s="34"/>
      <c r="I22" s="34"/>
      <c r="J22" s="34"/>
      <c r="K22" s="34"/>
      <c r="L22" s="34"/>
      <c r="M22" s="34"/>
      <c r="N22" s="34"/>
      <c r="O22" s="36"/>
      <c r="P22" s="37" t="str">
        <f t="shared" si="0"/>
        <v>68 - 71</v>
      </c>
      <c r="Q22" s="38" t="str">
        <f t="shared" si="1"/>
        <v>72 - 75</v>
      </c>
      <c r="R22" s="39" t="str">
        <f t="shared" si="2"/>
        <v>76 - 78</v>
      </c>
      <c r="S22" s="40" t="str">
        <f t="shared" si="3"/>
        <v>Exceeds 78</v>
      </c>
      <c r="T22" s="13"/>
      <c r="U22" s="13"/>
    </row>
    <row r="23" spans="1:21" ht="18.95" customHeight="1" x14ac:dyDescent="0.25">
      <c r="A23" s="34" t="s">
        <v>273</v>
      </c>
      <c r="B23" s="35">
        <v>5</v>
      </c>
      <c r="C23" s="198">
        <v>47</v>
      </c>
      <c r="D23" s="34"/>
      <c r="E23" s="34"/>
      <c r="F23" s="34"/>
      <c r="G23" s="34"/>
      <c r="H23" s="34"/>
      <c r="I23" s="34"/>
      <c r="J23" s="34"/>
      <c r="K23" s="34"/>
      <c r="L23" s="34"/>
      <c r="M23" s="34"/>
      <c r="N23" s="34"/>
      <c r="O23" s="36"/>
      <c r="P23" s="37" t="str">
        <f t="shared" si="0"/>
        <v>47 - 49</v>
      </c>
      <c r="Q23" s="38" t="str">
        <f t="shared" si="1"/>
        <v>50 - 52</v>
      </c>
      <c r="R23" s="39" t="str">
        <f t="shared" si="2"/>
        <v>53 - 54</v>
      </c>
      <c r="S23" s="40" t="str">
        <f t="shared" si="3"/>
        <v>Exceeds 54</v>
      </c>
      <c r="T23" s="13"/>
      <c r="U23" s="13"/>
    </row>
    <row r="24" spans="1:21" ht="18.95" customHeight="1" x14ac:dyDescent="0.25">
      <c r="A24" s="34" t="s">
        <v>274</v>
      </c>
      <c r="B24" s="35">
        <v>5</v>
      </c>
      <c r="C24" s="198">
        <v>23</v>
      </c>
      <c r="D24" s="34"/>
      <c r="E24" s="34"/>
      <c r="F24" s="34"/>
      <c r="G24" s="34"/>
      <c r="H24" s="34"/>
      <c r="I24" s="34"/>
      <c r="J24" s="34"/>
      <c r="K24" s="34"/>
      <c r="L24" s="34"/>
      <c r="M24" s="34"/>
      <c r="N24" s="34"/>
      <c r="O24" s="36"/>
      <c r="P24" s="37" t="str">
        <f t="shared" si="0"/>
        <v>23 - 24</v>
      </c>
      <c r="Q24" s="38" t="str">
        <f t="shared" si="1"/>
        <v>25 - 25</v>
      </c>
      <c r="R24" s="39" t="str">
        <f t="shared" si="2"/>
        <v>26 - 26</v>
      </c>
      <c r="S24" s="40" t="str">
        <f t="shared" si="3"/>
        <v>Exceeds 26</v>
      </c>
      <c r="T24" s="13"/>
      <c r="U24" s="13"/>
    </row>
    <row r="25" spans="1:21" ht="18.95" customHeight="1" x14ac:dyDescent="0.25">
      <c r="A25" s="34" t="s">
        <v>275</v>
      </c>
      <c r="B25" s="35">
        <v>5</v>
      </c>
      <c r="C25" s="198">
        <v>53</v>
      </c>
      <c r="D25" s="34"/>
      <c r="E25" s="34"/>
      <c r="F25" s="34"/>
      <c r="G25" s="34"/>
      <c r="H25" s="34"/>
      <c r="I25" s="34"/>
      <c r="J25" s="34"/>
      <c r="K25" s="34"/>
      <c r="L25" s="34"/>
      <c r="M25" s="34"/>
      <c r="N25" s="34"/>
      <c r="O25" s="36"/>
      <c r="P25" s="37" t="str">
        <f t="shared" si="0"/>
        <v>53 - 56</v>
      </c>
      <c r="Q25" s="38" t="str">
        <f t="shared" si="1"/>
        <v>57 - 58</v>
      </c>
      <c r="R25" s="39" t="str">
        <f t="shared" si="2"/>
        <v>59 - 61</v>
      </c>
      <c r="S25" s="40" t="str">
        <f t="shared" si="3"/>
        <v>Exceeds 61</v>
      </c>
      <c r="T25" s="13"/>
      <c r="U25" s="13"/>
    </row>
    <row r="26" spans="1:21" ht="18.95" customHeight="1" x14ac:dyDescent="0.25">
      <c r="A26" s="34" t="s">
        <v>276</v>
      </c>
      <c r="B26" s="35">
        <v>3</v>
      </c>
      <c r="C26" s="198">
        <v>81</v>
      </c>
      <c r="D26" s="34"/>
      <c r="E26" s="34"/>
      <c r="F26" s="34"/>
      <c r="G26" s="34"/>
      <c r="H26" s="34"/>
      <c r="I26" s="34"/>
      <c r="J26" s="34"/>
      <c r="K26" s="34"/>
      <c r="L26" s="34"/>
      <c r="M26" s="34"/>
      <c r="N26" s="34"/>
      <c r="O26" s="36"/>
      <c r="P26" s="37" t="str">
        <f t="shared" si="0"/>
        <v>81 - 85</v>
      </c>
      <c r="Q26" s="38" t="str">
        <f t="shared" si="1"/>
        <v>86 - 89</v>
      </c>
      <c r="R26" s="39" t="str">
        <f t="shared" si="2"/>
        <v>90 - 93</v>
      </c>
      <c r="S26" s="40" t="str">
        <f t="shared" si="3"/>
        <v>Exceeds 93</v>
      </c>
      <c r="T26" s="13"/>
      <c r="U26" s="13"/>
    </row>
    <row r="27" spans="1:21" ht="18.95" customHeight="1" x14ac:dyDescent="0.25">
      <c r="A27" s="34" t="s">
        <v>277</v>
      </c>
      <c r="B27" s="35">
        <v>8</v>
      </c>
      <c r="C27" s="198">
        <v>54</v>
      </c>
      <c r="D27" s="34"/>
      <c r="E27" s="34"/>
      <c r="F27" s="34"/>
      <c r="G27" s="34"/>
      <c r="H27" s="34"/>
      <c r="I27" s="34"/>
      <c r="J27" s="34"/>
      <c r="K27" s="34"/>
      <c r="L27" s="34"/>
      <c r="M27" s="34"/>
      <c r="N27" s="34"/>
      <c r="O27" s="36"/>
      <c r="P27" s="37" t="str">
        <f t="shared" si="0"/>
        <v>54 - 57</v>
      </c>
      <c r="Q27" s="38" t="str">
        <f t="shared" si="1"/>
        <v>58 - 59</v>
      </c>
      <c r="R27" s="39" t="str">
        <f t="shared" si="2"/>
        <v>60 - 62</v>
      </c>
      <c r="S27" s="40" t="str">
        <f t="shared" si="3"/>
        <v>Exceeds 62</v>
      </c>
      <c r="T27" s="13"/>
      <c r="U27" s="13"/>
    </row>
    <row r="28" spans="1:21" ht="18.95" customHeight="1" x14ac:dyDescent="0.25">
      <c r="A28" s="34" t="s">
        <v>278</v>
      </c>
      <c r="B28" s="35">
        <v>1</v>
      </c>
      <c r="C28" s="198">
        <v>106</v>
      </c>
      <c r="D28" s="34"/>
      <c r="E28" s="34"/>
      <c r="F28" s="34"/>
      <c r="G28" s="34"/>
      <c r="H28" s="34"/>
      <c r="I28" s="34"/>
      <c r="J28" s="34"/>
      <c r="K28" s="34"/>
      <c r="L28" s="34"/>
      <c r="M28" s="34"/>
      <c r="N28" s="34"/>
      <c r="O28" s="36"/>
      <c r="P28" s="37" t="str">
        <f t="shared" si="0"/>
        <v>106 - 111</v>
      </c>
      <c r="Q28" s="38" t="str">
        <f t="shared" si="1"/>
        <v>112 - 117</v>
      </c>
      <c r="R28" s="39" t="str">
        <f t="shared" si="2"/>
        <v>118 - 122</v>
      </c>
      <c r="S28" s="40" t="str">
        <f t="shared" si="3"/>
        <v>Exceeds 122</v>
      </c>
      <c r="T28" s="13"/>
      <c r="U28" s="13"/>
    </row>
    <row r="29" spans="1:21" ht="18.95" customHeight="1" x14ac:dyDescent="0.25">
      <c r="A29" s="34" t="s">
        <v>279</v>
      </c>
      <c r="B29" s="35">
        <v>3</v>
      </c>
      <c r="C29" s="198">
        <v>52</v>
      </c>
      <c r="D29" s="34"/>
      <c r="E29" s="34"/>
      <c r="F29" s="34"/>
      <c r="G29" s="34"/>
      <c r="H29" s="34"/>
      <c r="I29" s="34"/>
      <c r="J29" s="34"/>
      <c r="K29" s="34"/>
      <c r="L29" s="34"/>
      <c r="M29" s="34"/>
      <c r="N29" s="34"/>
      <c r="O29" s="36"/>
      <c r="P29" s="37" t="str">
        <f t="shared" si="0"/>
        <v>52 - 55</v>
      </c>
      <c r="Q29" s="38" t="str">
        <f t="shared" si="1"/>
        <v>56 - 57</v>
      </c>
      <c r="R29" s="39" t="str">
        <f t="shared" si="2"/>
        <v>58 - 60</v>
      </c>
      <c r="S29" s="40" t="str">
        <f t="shared" si="3"/>
        <v>Exceeds 60</v>
      </c>
      <c r="T29" s="13"/>
      <c r="U29" s="13"/>
    </row>
    <row r="30" spans="1:21" ht="18.95" customHeight="1" x14ac:dyDescent="0.25">
      <c r="A30" s="34" t="s">
        <v>280</v>
      </c>
      <c r="B30" s="35">
        <v>6</v>
      </c>
      <c r="C30" s="198">
        <v>80</v>
      </c>
      <c r="D30" s="34"/>
      <c r="E30" s="34"/>
      <c r="F30" s="34"/>
      <c r="G30" s="34"/>
      <c r="H30" s="34"/>
      <c r="I30" s="34"/>
      <c r="J30" s="34"/>
      <c r="K30" s="34"/>
      <c r="L30" s="34"/>
      <c r="M30" s="34"/>
      <c r="N30" s="34"/>
      <c r="O30" s="36"/>
      <c r="P30" s="37" t="str">
        <f t="shared" si="0"/>
        <v>80 - 84</v>
      </c>
      <c r="Q30" s="38" t="str">
        <f t="shared" si="1"/>
        <v>85 - 88</v>
      </c>
      <c r="R30" s="39" t="str">
        <f t="shared" si="2"/>
        <v>89 - 92</v>
      </c>
      <c r="S30" s="40" t="str">
        <f t="shared" si="3"/>
        <v>Exceeds 92</v>
      </c>
      <c r="T30" s="13"/>
      <c r="U30" s="13"/>
    </row>
    <row r="31" spans="1:21" ht="18.95" customHeight="1" x14ac:dyDescent="0.25">
      <c r="A31" s="34" t="s">
        <v>281</v>
      </c>
      <c r="B31" s="35">
        <v>3</v>
      </c>
      <c r="C31" s="198">
        <v>30</v>
      </c>
      <c r="D31" s="34"/>
      <c r="E31" s="34"/>
      <c r="F31" s="34"/>
      <c r="G31" s="34"/>
      <c r="H31" s="34"/>
      <c r="I31" s="34"/>
      <c r="J31" s="34"/>
      <c r="K31" s="34"/>
      <c r="L31" s="34"/>
      <c r="M31" s="34"/>
      <c r="N31" s="34"/>
      <c r="O31" s="36"/>
      <c r="P31" s="37" t="str">
        <f t="shared" si="0"/>
        <v>30 - 32</v>
      </c>
      <c r="Q31" s="38" t="str">
        <f t="shared" si="1"/>
        <v>33 - 33</v>
      </c>
      <c r="R31" s="39" t="str">
        <f t="shared" si="2"/>
        <v>34 - 35</v>
      </c>
      <c r="S31" s="40" t="str">
        <f t="shared" si="3"/>
        <v>Exceeds 35</v>
      </c>
      <c r="T31" s="13"/>
      <c r="U31" s="13"/>
    </row>
    <row r="32" spans="1:21" ht="18.95" customHeight="1" x14ac:dyDescent="0.25">
      <c r="A32" s="34" t="s">
        <v>282</v>
      </c>
      <c r="B32" s="35">
        <v>5</v>
      </c>
      <c r="C32" s="198">
        <v>33</v>
      </c>
      <c r="D32" s="34"/>
      <c r="E32" s="34"/>
      <c r="F32" s="34"/>
      <c r="G32" s="34"/>
      <c r="H32" s="34"/>
      <c r="I32" s="34"/>
      <c r="J32" s="34"/>
      <c r="K32" s="34"/>
      <c r="L32" s="34"/>
      <c r="M32" s="34"/>
      <c r="N32" s="34"/>
      <c r="O32" s="36"/>
      <c r="P32" s="37" t="str">
        <f t="shared" si="0"/>
        <v>33 - 35</v>
      </c>
      <c r="Q32" s="38" t="str">
        <f t="shared" si="1"/>
        <v>36 - 36</v>
      </c>
      <c r="R32" s="39" t="str">
        <f t="shared" si="2"/>
        <v>37 - 38</v>
      </c>
      <c r="S32" s="40" t="str">
        <f t="shared" si="3"/>
        <v>Exceeds 38</v>
      </c>
      <c r="T32" s="13"/>
      <c r="U32" s="13"/>
    </row>
    <row r="33" spans="1:21" ht="18.95" customHeight="1" x14ac:dyDescent="0.25">
      <c r="A33" s="34" t="s">
        <v>283</v>
      </c>
      <c r="B33" s="35">
        <v>5</v>
      </c>
      <c r="C33" s="198">
        <v>52</v>
      </c>
      <c r="D33" s="34"/>
      <c r="E33" s="34"/>
      <c r="F33" s="34"/>
      <c r="G33" s="34"/>
      <c r="H33" s="34"/>
      <c r="I33" s="34"/>
      <c r="J33" s="34"/>
      <c r="K33" s="34"/>
      <c r="L33" s="34"/>
      <c r="M33" s="34"/>
      <c r="N33" s="34"/>
      <c r="O33" s="36"/>
      <c r="P33" s="37" t="str">
        <f t="shared" si="0"/>
        <v>52 - 55</v>
      </c>
      <c r="Q33" s="38" t="str">
        <f t="shared" si="1"/>
        <v>56 - 57</v>
      </c>
      <c r="R33" s="39" t="str">
        <f t="shared" si="2"/>
        <v>58 - 60</v>
      </c>
      <c r="S33" s="40" t="str">
        <f t="shared" si="3"/>
        <v>Exceeds 60</v>
      </c>
      <c r="T33" s="13"/>
      <c r="U33" s="13"/>
    </row>
    <row r="34" spans="1:21" ht="18.95" customHeight="1" x14ac:dyDescent="0.25">
      <c r="A34" s="34" t="s">
        <v>284</v>
      </c>
      <c r="B34" s="35">
        <v>6</v>
      </c>
      <c r="C34" s="198">
        <v>190</v>
      </c>
      <c r="D34" s="34"/>
      <c r="E34" s="34"/>
      <c r="F34" s="34"/>
      <c r="G34" s="34"/>
      <c r="H34" s="34"/>
      <c r="I34" s="34"/>
      <c r="J34" s="34"/>
      <c r="K34" s="34"/>
      <c r="L34" s="34"/>
      <c r="M34" s="34"/>
      <c r="N34" s="34"/>
      <c r="O34" s="36"/>
      <c r="P34" s="37" t="str">
        <f t="shared" si="0"/>
        <v>190 - 200</v>
      </c>
      <c r="Q34" s="38" t="str">
        <f t="shared" si="1"/>
        <v>201 - 209</v>
      </c>
      <c r="R34" s="39" t="str">
        <f t="shared" si="2"/>
        <v>210 - 219</v>
      </c>
      <c r="S34" s="40" t="str">
        <f t="shared" si="3"/>
        <v>Exceeds 219</v>
      </c>
      <c r="T34" s="13"/>
      <c r="U34" s="13"/>
    </row>
    <row r="35" spans="1:21" ht="18.95" customHeight="1" x14ac:dyDescent="0.25">
      <c r="A35" s="34" t="s">
        <v>285</v>
      </c>
      <c r="B35" s="35">
        <v>2</v>
      </c>
      <c r="C35" s="198">
        <v>211</v>
      </c>
      <c r="D35" s="34"/>
      <c r="E35" s="34"/>
      <c r="F35" s="34"/>
      <c r="G35" s="34"/>
      <c r="H35" s="34"/>
      <c r="I35" s="34"/>
      <c r="J35" s="34"/>
      <c r="K35" s="34"/>
      <c r="L35" s="34"/>
      <c r="M35" s="34"/>
      <c r="N35" s="34"/>
      <c r="O35" s="36"/>
      <c r="P35" s="37" t="str">
        <f t="shared" si="0"/>
        <v>211 - 222</v>
      </c>
      <c r="Q35" s="38" t="str">
        <f t="shared" si="1"/>
        <v>223 - 232</v>
      </c>
      <c r="R35" s="39" t="str">
        <f t="shared" si="2"/>
        <v>233 - 243</v>
      </c>
      <c r="S35" s="40" t="str">
        <f t="shared" si="3"/>
        <v>Exceeds 243</v>
      </c>
      <c r="T35" s="13"/>
      <c r="U35" s="13"/>
    </row>
    <row r="36" spans="1:21" ht="18.95" customHeight="1" x14ac:dyDescent="0.25">
      <c r="A36" s="34" t="s">
        <v>286</v>
      </c>
      <c r="B36" s="35">
        <v>2</v>
      </c>
      <c r="C36" s="198">
        <v>110</v>
      </c>
      <c r="D36" s="34"/>
      <c r="E36" s="34"/>
      <c r="F36" s="34"/>
      <c r="G36" s="34"/>
      <c r="H36" s="34"/>
      <c r="I36" s="34"/>
      <c r="J36" s="34"/>
      <c r="K36" s="34"/>
      <c r="L36" s="34"/>
      <c r="M36" s="34"/>
      <c r="N36" s="34"/>
      <c r="O36" s="36"/>
      <c r="P36" s="37" t="str">
        <f t="shared" si="0"/>
        <v>110 - 116</v>
      </c>
      <c r="Q36" s="38" t="str">
        <f t="shared" si="1"/>
        <v>117 - 121</v>
      </c>
      <c r="R36" s="39" t="str">
        <f t="shared" si="2"/>
        <v>122 - 127</v>
      </c>
      <c r="S36" s="40" t="str">
        <f t="shared" si="3"/>
        <v>Exceeds 127</v>
      </c>
      <c r="T36" s="13"/>
      <c r="U36" s="13"/>
    </row>
    <row r="37" spans="1:21" ht="18.95" customHeight="1" x14ac:dyDescent="0.25">
      <c r="A37" s="34" t="s">
        <v>287</v>
      </c>
      <c r="B37" s="35">
        <v>3</v>
      </c>
      <c r="C37" s="198">
        <v>24</v>
      </c>
      <c r="D37" s="34"/>
      <c r="E37" s="34"/>
      <c r="F37" s="34"/>
      <c r="G37" s="34"/>
      <c r="H37" s="34"/>
      <c r="I37" s="34"/>
      <c r="J37" s="34"/>
      <c r="K37" s="34"/>
      <c r="L37" s="34"/>
      <c r="M37" s="34"/>
      <c r="N37" s="34"/>
      <c r="O37" s="36"/>
      <c r="P37" s="37" t="str">
        <f t="shared" si="0"/>
        <v>24 - 25</v>
      </c>
      <c r="Q37" s="38" t="str">
        <f t="shared" si="1"/>
        <v>26 - 26</v>
      </c>
      <c r="R37" s="39" t="str">
        <f t="shared" si="2"/>
        <v>27 - 28</v>
      </c>
      <c r="S37" s="40" t="str">
        <f t="shared" si="3"/>
        <v>Exceeds 28</v>
      </c>
      <c r="T37" s="13"/>
      <c r="U37" s="13"/>
    </row>
    <row r="38" spans="1:21" ht="18.95" customHeight="1" x14ac:dyDescent="0.25">
      <c r="A38" s="34" t="s">
        <v>288</v>
      </c>
      <c r="B38" s="35">
        <v>1</v>
      </c>
      <c r="C38" s="198">
        <v>205</v>
      </c>
      <c r="D38" s="34"/>
      <c r="E38" s="34"/>
      <c r="F38" s="34"/>
      <c r="G38" s="34"/>
      <c r="H38" s="34"/>
      <c r="I38" s="34"/>
      <c r="J38" s="34"/>
      <c r="K38" s="34"/>
      <c r="L38" s="34"/>
      <c r="M38" s="34"/>
      <c r="N38" s="34"/>
      <c r="O38" s="36"/>
      <c r="P38" s="37" t="str">
        <f t="shared" si="0"/>
        <v>205 - 215</v>
      </c>
      <c r="Q38" s="38" t="str">
        <f t="shared" si="1"/>
        <v>216 - 226</v>
      </c>
      <c r="R38" s="39" t="str">
        <f t="shared" si="2"/>
        <v>227 - 236</v>
      </c>
      <c r="S38" s="40" t="str">
        <f t="shared" si="3"/>
        <v>Exceeds 236</v>
      </c>
      <c r="T38" s="13"/>
      <c r="U38" s="13"/>
    </row>
    <row r="39" spans="1:21" ht="18.95" customHeight="1" x14ac:dyDescent="0.25">
      <c r="A39" s="34" t="s">
        <v>289</v>
      </c>
      <c r="B39" s="35">
        <v>5</v>
      </c>
      <c r="C39" s="198">
        <v>109</v>
      </c>
      <c r="D39" s="34"/>
      <c r="E39" s="34"/>
      <c r="F39" s="34"/>
      <c r="G39" s="34"/>
      <c r="H39" s="34"/>
      <c r="I39" s="34"/>
      <c r="J39" s="34"/>
      <c r="K39" s="34"/>
      <c r="L39" s="34"/>
      <c r="M39" s="34"/>
      <c r="N39" s="34"/>
      <c r="O39" s="36"/>
      <c r="P39" s="37" t="str">
        <f t="shared" si="0"/>
        <v>109 - 114</v>
      </c>
      <c r="Q39" s="38" t="str">
        <f t="shared" si="1"/>
        <v>115 - 120</v>
      </c>
      <c r="R39" s="39" t="str">
        <f t="shared" si="2"/>
        <v>121 - 125</v>
      </c>
      <c r="S39" s="40" t="str">
        <f t="shared" si="3"/>
        <v>Exceeds 125</v>
      </c>
      <c r="T39" s="13"/>
      <c r="U39" s="13"/>
    </row>
    <row r="40" spans="1:21" ht="18.95" customHeight="1" x14ac:dyDescent="0.25">
      <c r="A40" s="34" t="s">
        <v>290</v>
      </c>
      <c r="B40" s="35">
        <v>2</v>
      </c>
      <c r="C40" s="198">
        <v>102</v>
      </c>
      <c r="D40" s="34"/>
      <c r="E40" s="34"/>
      <c r="F40" s="34"/>
      <c r="G40" s="34"/>
      <c r="H40" s="34"/>
      <c r="I40" s="34"/>
      <c r="J40" s="34"/>
      <c r="K40" s="34"/>
      <c r="L40" s="34"/>
      <c r="M40" s="34"/>
      <c r="N40" s="34"/>
      <c r="O40" s="36"/>
      <c r="P40" s="37" t="str">
        <f t="shared" si="0"/>
        <v>102 - 107</v>
      </c>
      <c r="Q40" s="38" t="str">
        <f t="shared" si="1"/>
        <v>108 - 112</v>
      </c>
      <c r="R40" s="39" t="str">
        <f t="shared" si="2"/>
        <v>113 - 117</v>
      </c>
      <c r="S40" s="40" t="str">
        <f t="shared" si="3"/>
        <v>Exceeds 117</v>
      </c>
      <c r="T40" s="13"/>
      <c r="U40" s="13"/>
    </row>
    <row r="41" spans="1:21" ht="18.95" customHeight="1" x14ac:dyDescent="0.25">
      <c r="A41" s="34" t="s">
        <v>291</v>
      </c>
      <c r="B41" s="35">
        <v>4</v>
      </c>
      <c r="C41" s="198">
        <v>164</v>
      </c>
      <c r="D41" s="34"/>
      <c r="E41" s="34"/>
      <c r="F41" s="34"/>
      <c r="G41" s="34"/>
      <c r="H41" s="34"/>
      <c r="I41" s="34"/>
      <c r="J41" s="34"/>
      <c r="K41" s="34"/>
      <c r="L41" s="34"/>
      <c r="M41" s="34"/>
      <c r="N41" s="34"/>
      <c r="O41" s="36"/>
      <c r="P41" s="37" t="str">
        <f t="shared" si="0"/>
        <v>164 - 172</v>
      </c>
      <c r="Q41" s="38" t="str">
        <f t="shared" si="1"/>
        <v>173 - 180</v>
      </c>
      <c r="R41" s="39" t="str">
        <f t="shared" si="2"/>
        <v>181 - 189</v>
      </c>
      <c r="S41" s="40" t="str">
        <f t="shared" si="3"/>
        <v>Exceeds 189</v>
      </c>
      <c r="T41" s="13"/>
      <c r="U41" s="13"/>
    </row>
    <row r="42" spans="1:21" ht="18.95" customHeight="1" x14ac:dyDescent="0.25">
      <c r="A42" s="34" t="s">
        <v>292</v>
      </c>
      <c r="B42" s="35">
        <v>3</v>
      </c>
      <c r="C42" s="198">
        <v>53</v>
      </c>
      <c r="D42" s="34"/>
      <c r="E42" s="34"/>
      <c r="F42" s="34"/>
      <c r="G42" s="34"/>
      <c r="H42" s="34"/>
      <c r="I42" s="34"/>
      <c r="J42" s="34"/>
      <c r="K42" s="34"/>
      <c r="L42" s="34"/>
      <c r="M42" s="34"/>
      <c r="N42" s="34"/>
      <c r="O42" s="36"/>
      <c r="P42" s="37" t="str">
        <f t="shared" si="0"/>
        <v>53 - 56</v>
      </c>
      <c r="Q42" s="38" t="str">
        <f t="shared" si="1"/>
        <v>57 - 58</v>
      </c>
      <c r="R42" s="39" t="str">
        <f t="shared" si="2"/>
        <v>59 - 61</v>
      </c>
      <c r="S42" s="40" t="str">
        <f t="shared" si="3"/>
        <v>Exceeds 61</v>
      </c>
      <c r="T42" s="13"/>
      <c r="U42" s="13"/>
    </row>
    <row r="43" spans="1:21" ht="18.95" customHeight="1" x14ac:dyDescent="0.25">
      <c r="A43" s="34" t="s">
        <v>293</v>
      </c>
      <c r="B43" s="35">
        <v>3</v>
      </c>
      <c r="C43" s="198">
        <v>42</v>
      </c>
      <c r="D43" s="34"/>
      <c r="E43" s="34"/>
      <c r="F43" s="34"/>
      <c r="G43" s="34"/>
      <c r="H43" s="34"/>
      <c r="I43" s="34"/>
      <c r="J43" s="34"/>
      <c r="K43" s="34"/>
      <c r="L43" s="34"/>
      <c r="M43" s="34"/>
      <c r="N43" s="34"/>
      <c r="O43" s="36"/>
      <c r="P43" s="37" t="str">
        <f t="shared" si="0"/>
        <v>42 - 44</v>
      </c>
      <c r="Q43" s="38" t="str">
        <f t="shared" si="1"/>
        <v>45 - 46</v>
      </c>
      <c r="R43" s="39" t="str">
        <f t="shared" si="2"/>
        <v>47 - 48</v>
      </c>
      <c r="S43" s="40" t="str">
        <f t="shared" si="3"/>
        <v>Exceeds 48</v>
      </c>
      <c r="T43" s="13"/>
      <c r="U43" s="13"/>
    </row>
    <row r="44" spans="1:21" ht="18.95" customHeight="1" x14ac:dyDescent="0.25">
      <c r="A44" s="34" t="s">
        <v>294</v>
      </c>
      <c r="B44" s="35">
        <v>2</v>
      </c>
      <c r="C44" s="198">
        <v>44</v>
      </c>
      <c r="D44" s="34"/>
      <c r="E44" s="34"/>
      <c r="F44" s="34"/>
      <c r="G44" s="34"/>
      <c r="H44" s="34"/>
      <c r="I44" s="34"/>
      <c r="J44" s="34"/>
      <c r="K44" s="34"/>
      <c r="L44" s="34"/>
      <c r="M44" s="34"/>
      <c r="N44" s="34"/>
      <c r="O44" s="36"/>
      <c r="P44" s="37" t="str">
        <f t="shared" si="0"/>
        <v>44 - 46</v>
      </c>
      <c r="Q44" s="38" t="str">
        <f t="shared" si="1"/>
        <v>47 - 48</v>
      </c>
      <c r="R44" s="39" t="str">
        <f t="shared" si="2"/>
        <v>49 - 51</v>
      </c>
      <c r="S44" s="40" t="str">
        <f t="shared" si="3"/>
        <v>Exceeds 51</v>
      </c>
      <c r="T44" s="13"/>
      <c r="U44" s="13"/>
    </row>
    <row r="45" spans="1:21" ht="18.95" customHeight="1" x14ac:dyDescent="0.25">
      <c r="A45" s="34" t="s">
        <v>295</v>
      </c>
      <c r="B45" s="35">
        <v>7</v>
      </c>
      <c r="C45" s="198">
        <v>81</v>
      </c>
      <c r="D45" s="34"/>
      <c r="E45" s="34"/>
      <c r="F45" s="34"/>
      <c r="G45" s="34"/>
      <c r="H45" s="34"/>
      <c r="I45" s="34"/>
      <c r="J45" s="34"/>
      <c r="K45" s="34"/>
      <c r="L45" s="34"/>
      <c r="M45" s="34"/>
      <c r="N45" s="34"/>
      <c r="O45" s="36"/>
      <c r="P45" s="37" t="str">
        <f t="shared" si="0"/>
        <v>81 - 85</v>
      </c>
      <c r="Q45" s="38" t="str">
        <f t="shared" si="1"/>
        <v>86 - 89</v>
      </c>
      <c r="R45" s="39" t="str">
        <f t="shared" si="2"/>
        <v>90 - 93</v>
      </c>
      <c r="S45" s="40" t="str">
        <f t="shared" si="3"/>
        <v>Exceeds 93</v>
      </c>
      <c r="T45" s="13"/>
      <c r="U45" s="13"/>
    </row>
    <row r="46" spans="1:21" ht="18.95" customHeight="1" x14ac:dyDescent="0.25">
      <c r="A46" s="34" t="s">
        <v>296</v>
      </c>
      <c r="B46" s="35">
        <v>3</v>
      </c>
      <c r="C46" s="198">
        <v>91</v>
      </c>
      <c r="D46" s="34"/>
      <c r="E46" s="34"/>
      <c r="F46" s="34"/>
      <c r="G46" s="34"/>
      <c r="H46" s="34"/>
      <c r="I46" s="34"/>
      <c r="J46" s="34"/>
      <c r="K46" s="34"/>
      <c r="L46" s="34"/>
      <c r="M46" s="34"/>
      <c r="N46" s="34"/>
      <c r="O46" s="36"/>
      <c r="P46" s="37" t="str">
        <f t="shared" si="0"/>
        <v>91 - 96</v>
      </c>
      <c r="Q46" s="38" t="str">
        <f t="shared" si="1"/>
        <v>97 - 100</v>
      </c>
      <c r="R46" s="39" t="str">
        <f t="shared" si="2"/>
        <v>101 - 105</v>
      </c>
      <c r="S46" s="40" t="str">
        <f t="shared" si="3"/>
        <v>Exceeds 105</v>
      </c>
      <c r="T46" s="13"/>
      <c r="U46" s="13"/>
    </row>
    <row r="47" spans="1:21" ht="18.95" customHeight="1" x14ac:dyDescent="0.25">
      <c r="A47" s="34" t="s">
        <v>297</v>
      </c>
      <c r="B47" s="35">
        <v>8</v>
      </c>
      <c r="C47" s="198">
        <v>42</v>
      </c>
      <c r="D47" s="34"/>
      <c r="E47" s="34"/>
      <c r="F47" s="34"/>
      <c r="G47" s="34"/>
      <c r="H47" s="34"/>
      <c r="I47" s="34"/>
      <c r="J47" s="34"/>
      <c r="K47" s="34"/>
      <c r="L47" s="34"/>
      <c r="M47" s="34"/>
      <c r="N47" s="34"/>
      <c r="O47" s="36"/>
      <c r="P47" s="37" t="str">
        <f t="shared" si="0"/>
        <v>42 - 44</v>
      </c>
      <c r="Q47" s="38" t="str">
        <f t="shared" si="1"/>
        <v>45 - 46</v>
      </c>
      <c r="R47" s="39" t="str">
        <f t="shared" si="2"/>
        <v>47 - 48</v>
      </c>
      <c r="S47" s="40" t="str">
        <f t="shared" si="3"/>
        <v>Exceeds 48</v>
      </c>
      <c r="T47" s="13"/>
      <c r="U47" s="13"/>
    </row>
    <row r="48" spans="1:21" ht="18.95" customHeight="1" x14ac:dyDescent="0.25">
      <c r="A48" s="34" t="s">
        <v>298</v>
      </c>
      <c r="B48" s="35">
        <v>1</v>
      </c>
      <c r="C48" s="198">
        <v>13</v>
      </c>
      <c r="D48" s="34"/>
      <c r="E48" s="34"/>
      <c r="F48" s="34"/>
      <c r="G48" s="34"/>
      <c r="H48" s="34"/>
      <c r="I48" s="34"/>
      <c r="J48" s="34"/>
      <c r="K48" s="34"/>
      <c r="L48" s="34"/>
      <c r="M48" s="34"/>
      <c r="N48" s="34"/>
      <c r="O48" s="36"/>
      <c r="P48" s="37" t="str">
        <f t="shared" si="0"/>
        <v>13 - 14</v>
      </c>
      <c r="Q48" s="38" t="str">
        <f t="shared" si="1"/>
        <v>15 - 14</v>
      </c>
      <c r="R48" s="39" t="str">
        <f t="shared" si="2"/>
        <v>15 - 15</v>
      </c>
      <c r="S48" s="40" t="str">
        <f t="shared" si="3"/>
        <v>Exceeds 15</v>
      </c>
      <c r="T48" s="13"/>
      <c r="U48" s="13"/>
    </row>
    <row r="49" spans="1:21" ht="18.95" customHeight="1" x14ac:dyDescent="0.25">
      <c r="A49" s="34" t="s">
        <v>299</v>
      </c>
      <c r="B49" s="35">
        <v>4</v>
      </c>
      <c r="C49" s="198">
        <v>203</v>
      </c>
      <c r="D49" s="34"/>
      <c r="E49" s="34"/>
      <c r="F49" s="34"/>
      <c r="G49" s="34"/>
      <c r="H49" s="34"/>
      <c r="I49" s="34"/>
      <c r="J49" s="34"/>
      <c r="K49" s="34"/>
      <c r="L49" s="34"/>
      <c r="M49" s="34"/>
      <c r="N49" s="34"/>
      <c r="O49" s="36"/>
      <c r="P49" s="37" t="str">
        <f t="shared" si="0"/>
        <v>203 - 213</v>
      </c>
      <c r="Q49" s="38" t="str">
        <f t="shared" si="1"/>
        <v>214 - 223</v>
      </c>
      <c r="R49" s="39" t="str">
        <f t="shared" si="2"/>
        <v>224 - 233</v>
      </c>
      <c r="S49" s="40" t="str">
        <f t="shared" si="3"/>
        <v>Exceeds 233</v>
      </c>
      <c r="T49" s="13"/>
      <c r="U49" s="13"/>
    </row>
    <row r="50" spans="1:21" ht="18.95" customHeight="1" x14ac:dyDescent="0.25">
      <c r="A50" s="34" t="s">
        <v>300</v>
      </c>
      <c r="B50" s="35">
        <v>8</v>
      </c>
      <c r="C50" s="198">
        <v>197</v>
      </c>
      <c r="D50" s="34"/>
      <c r="E50" s="34"/>
      <c r="F50" s="34"/>
      <c r="G50" s="34"/>
      <c r="H50" s="34"/>
      <c r="I50" s="34"/>
      <c r="J50" s="34"/>
      <c r="K50" s="34"/>
      <c r="L50" s="34"/>
      <c r="M50" s="34"/>
      <c r="N50" s="34"/>
      <c r="O50" s="36"/>
      <c r="P50" s="37" t="str">
        <f t="shared" si="0"/>
        <v>197 - 207</v>
      </c>
      <c r="Q50" s="38" t="str">
        <f t="shared" si="1"/>
        <v>208 - 217</v>
      </c>
      <c r="R50" s="39" t="str">
        <f t="shared" si="2"/>
        <v>218 - 227</v>
      </c>
      <c r="S50" s="40" t="str">
        <f t="shared" si="3"/>
        <v>Exceeds 227</v>
      </c>
      <c r="T50" s="13"/>
      <c r="U50" s="13"/>
    </row>
    <row r="51" spans="1:21" ht="18.95" customHeight="1" x14ac:dyDescent="0.25">
      <c r="A51" s="34" t="s">
        <v>301</v>
      </c>
      <c r="B51" s="35">
        <v>4</v>
      </c>
      <c r="C51" s="198">
        <v>21</v>
      </c>
      <c r="D51" s="34"/>
      <c r="E51" s="34"/>
      <c r="F51" s="34"/>
      <c r="G51" s="34"/>
      <c r="H51" s="34"/>
      <c r="I51" s="34"/>
      <c r="J51" s="34"/>
      <c r="K51" s="34"/>
      <c r="L51" s="34"/>
      <c r="M51" s="34"/>
      <c r="N51" s="34"/>
      <c r="O51" s="36"/>
      <c r="P51" s="37" t="str">
        <f t="shared" si="0"/>
        <v>21 - 22</v>
      </c>
      <c r="Q51" s="38" t="str">
        <f t="shared" si="1"/>
        <v>23 - 23</v>
      </c>
      <c r="R51" s="39" t="str">
        <f t="shared" si="2"/>
        <v>24 - 24</v>
      </c>
      <c r="S51" s="40" t="str">
        <f t="shared" si="3"/>
        <v>Exceeds 24</v>
      </c>
      <c r="T51" s="13"/>
      <c r="U51" s="13"/>
    </row>
    <row r="52" spans="1:21" ht="18.95" customHeight="1" x14ac:dyDescent="0.25">
      <c r="A52" s="34" t="s">
        <v>302</v>
      </c>
      <c r="B52" s="35">
        <v>6</v>
      </c>
      <c r="C52" s="198">
        <v>413</v>
      </c>
      <c r="D52" s="34"/>
      <c r="E52" s="34"/>
      <c r="F52" s="34"/>
      <c r="G52" s="34"/>
      <c r="H52" s="34"/>
      <c r="I52" s="34"/>
      <c r="J52" s="34"/>
      <c r="K52" s="34"/>
      <c r="L52" s="34"/>
      <c r="M52" s="34"/>
      <c r="N52" s="34"/>
      <c r="O52" s="36"/>
      <c r="P52" s="37" t="str">
        <f t="shared" si="0"/>
        <v>413 - 434</v>
      </c>
      <c r="Q52" s="38" t="str">
        <f t="shared" si="1"/>
        <v>435 - 454</v>
      </c>
      <c r="R52" s="39" t="str">
        <f t="shared" si="2"/>
        <v>455 - 475</v>
      </c>
      <c r="S52" s="40" t="str">
        <f t="shared" si="3"/>
        <v>Exceeds 475</v>
      </c>
      <c r="T52" s="13"/>
      <c r="U52" s="13"/>
    </row>
    <row r="53" spans="1:21" ht="18.95" customHeight="1" x14ac:dyDescent="0.25">
      <c r="A53" s="34" t="s">
        <v>303</v>
      </c>
      <c r="B53" s="35">
        <v>2</v>
      </c>
      <c r="C53" s="198">
        <v>151</v>
      </c>
      <c r="D53" s="34"/>
      <c r="E53" s="34"/>
      <c r="F53" s="34"/>
      <c r="G53" s="34"/>
      <c r="H53" s="34"/>
      <c r="I53" s="34"/>
      <c r="J53" s="34"/>
      <c r="K53" s="34"/>
      <c r="L53" s="34"/>
      <c r="M53" s="34"/>
      <c r="N53" s="34"/>
      <c r="O53" s="36"/>
      <c r="P53" s="37" t="str">
        <f t="shared" si="0"/>
        <v>151 - 159</v>
      </c>
      <c r="Q53" s="38" t="str">
        <f t="shared" si="1"/>
        <v>160 - 166</v>
      </c>
      <c r="R53" s="39" t="str">
        <f t="shared" si="2"/>
        <v>167 - 174</v>
      </c>
      <c r="S53" s="40" t="str">
        <f t="shared" si="3"/>
        <v>Exceeds 174</v>
      </c>
      <c r="T53" s="13"/>
      <c r="U53" s="13"/>
    </row>
    <row r="54" spans="1:21" ht="18.95" customHeight="1" x14ac:dyDescent="0.25">
      <c r="A54" s="34" t="s">
        <v>304</v>
      </c>
      <c r="B54" s="35">
        <v>4</v>
      </c>
      <c r="C54" s="198">
        <v>54</v>
      </c>
      <c r="D54" s="34"/>
      <c r="E54" s="34"/>
      <c r="F54" s="34"/>
      <c r="G54" s="34"/>
      <c r="H54" s="34"/>
      <c r="I54" s="34"/>
      <c r="J54" s="34"/>
      <c r="K54" s="34"/>
      <c r="L54" s="34"/>
      <c r="M54" s="34"/>
      <c r="N54" s="34"/>
      <c r="O54" s="36"/>
      <c r="P54" s="37" t="str">
        <f t="shared" si="0"/>
        <v>54 - 57</v>
      </c>
      <c r="Q54" s="38" t="str">
        <f t="shared" si="1"/>
        <v>58 - 59</v>
      </c>
      <c r="R54" s="39" t="str">
        <f t="shared" si="2"/>
        <v>60 - 62</v>
      </c>
      <c r="S54" s="40" t="str">
        <f t="shared" si="3"/>
        <v>Exceeds 62</v>
      </c>
      <c r="T54" s="13"/>
      <c r="U54" s="13"/>
    </row>
    <row r="55" spans="1:21" ht="18.95" customHeight="1" x14ac:dyDescent="0.25">
      <c r="A55" s="34" t="s">
        <v>305</v>
      </c>
      <c r="B55" s="35">
        <v>7</v>
      </c>
      <c r="C55" s="198">
        <v>74</v>
      </c>
      <c r="D55" s="34"/>
      <c r="E55" s="34"/>
      <c r="F55" s="34"/>
      <c r="G55" s="34"/>
      <c r="H55" s="34"/>
      <c r="I55" s="34"/>
      <c r="J55" s="34"/>
      <c r="K55" s="34"/>
      <c r="L55" s="34"/>
      <c r="M55" s="34"/>
      <c r="N55" s="34"/>
      <c r="O55" s="36"/>
      <c r="P55" s="37" t="str">
        <f t="shared" si="0"/>
        <v>74 - 78</v>
      </c>
      <c r="Q55" s="38" t="str">
        <f t="shared" si="1"/>
        <v>79 - 81</v>
      </c>
      <c r="R55" s="39" t="str">
        <f t="shared" si="2"/>
        <v>82 - 85</v>
      </c>
      <c r="S55" s="40" t="str">
        <f t="shared" si="3"/>
        <v>Exceeds 85</v>
      </c>
      <c r="T55" s="13"/>
      <c r="U55" s="13"/>
    </row>
    <row r="56" spans="1:21" ht="18.95" customHeight="1" x14ac:dyDescent="0.25">
      <c r="A56" s="34" t="s">
        <v>306</v>
      </c>
      <c r="B56" s="35">
        <v>6</v>
      </c>
      <c r="C56" s="198">
        <v>50</v>
      </c>
      <c r="D56" s="34"/>
      <c r="E56" s="34"/>
      <c r="F56" s="34"/>
      <c r="G56" s="34"/>
      <c r="H56" s="34"/>
      <c r="I56" s="34"/>
      <c r="J56" s="34"/>
      <c r="K56" s="34"/>
      <c r="L56" s="34"/>
      <c r="M56" s="34"/>
      <c r="N56" s="34"/>
      <c r="O56" s="36"/>
      <c r="P56" s="37" t="str">
        <f t="shared" si="0"/>
        <v>50 - 53</v>
      </c>
      <c r="Q56" s="38" t="str">
        <f t="shared" si="1"/>
        <v>54 - 55</v>
      </c>
      <c r="R56" s="39" t="str">
        <f t="shared" si="2"/>
        <v>56 - 58</v>
      </c>
      <c r="S56" s="40" t="str">
        <f t="shared" si="3"/>
        <v>Exceeds 58</v>
      </c>
      <c r="T56" s="13"/>
      <c r="U56" s="13"/>
    </row>
    <row r="57" spans="1:21" ht="18.95" customHeight="1" x14ac:dyDescent="0.25">
      <c r="A57" s="34" t="s">
        <v>307</v>
      </c>
      <c r="B57" s="35">
        <v>1</v>
      </c>
      <c r="C57" s="198">
        <v>94</v>
      </c>
      <c r="D57" s="34"/>
      <c r="E57" s="34"/>
      <c r="F57" s="34"/>
      <c r="G57" s="34"/>
      <c r="H57" s="34"/>
      <c r="I57" s="34"/>
      <c r="J57" s="34"/>
      <c r="K57" s="34"/>
      <c r="L57" s="34"/>
      <c r="M57" s="34"/>
      <c r="N57" s="34"/>
      <c r="O57" s="36"/>
      <c r="P57" s="37" t="str">
        <f t="shared" si="0"/>
        <v>94 - 99</v>
      </c>
      <c r="Q57" s="38" t="str">
        <f t="shared" si="1"/>
        <v>100 - 103</v>
      </c>
      <c r="R57" s="39" t="str">
        <f t="shared" si="2"/>
        <v>104 - 108</v>
      </c>
      <c r="S57" s="40" t="str">
        <f t="shared" si="3"/>
        <v>Exceeds 108</v>
      </c>
      <c r="T57" s="13"/>
      <c r="U57" s="13"/>
    </row>
    <row r="58" spans="1:21" ht="18.95" customHeight="1" x14ac:dyDescent="0.25">
      <c r="A58" s="34" t="s">
        <v>308</v>
      </c>
      <c r="B58" s="35">
        <v>1</v>
      </c>
      <c r="C58" s="198">
        <v>116</v>
      </c>
      <c r="D58" s="34"/>
      <c r="E58" s="34"/>
      <c r="F58" s="34"/>
      <c r="G58" s="34"/>
      <c r="H58" s="34"/>
      <c r="I58" s="34"/>
      <c r="J58" s="34"/>
      <c r="K58" s="34"/>
      <c r="L58" s="34"/>
      <c r="M58" s="34"/>
      <c r="N58" s="34"/>
      <c r="O58" s="36"/>
      <c r="P58" s="37" t="str">
        <f t="shared" si="0"/>
        <v>116 - 122</v>
      </c>
      <c r="Q58" s="38" t="str">
        <f t="shared" si="1"/>
        <v>123 - 128</v>
      </c>
      <c r="R58" s="39" t="str">
        <f t="shared" si="2"/>
        <v>129 - 133</v>
      </c>
      <c r="S58" s="40" t="str">
        <f t="shared" si="3"/>
        <v>Exceeds 133</v>
      </c>
      <c r="T58" s="13"/>
      <c r="U58" s="13"/>
    </row>
    <row r="59" spans="1:21" ht="18.95" customHeight="1" x14ac:dyDescent="0.25">
      <c r="A59" s="34" t="s">
        <v>309</v>
      </c>
      <c r="B59" s="35">
        <v>8</v>
      </c>
      <c r="C59" s="198">
        <v>631</v>
      </c>
      <c r="D59" s="34"/>
      <c r="E59" s="34"/>
      <c r="F59" s="34"/>
      <c r="G59" s="34"/>
      <c r="H59" s="34"/>
      <c r="I59" s="34"/>
      <c r="J59" s="34"/>
      <c r="K59" s="34"/>
      <c r="L59" s="34"/>
      <c r="M59" s="34"/>
      <c r="N59" s="34"/>
      <c r="O59" s="36"/>
      <c r="P59" s="37" t="str">
        <f t="shared" si="0"/>
        <v>631 - 663</v>
      </c>
      <c r="Q59" s="38" t="str">
        <f t="shared" si="1"/>
        <v>664 - 694</v>
      </c>
      <c r="R59" s="39" t="str">
        <f t="shared" si="2"/>
        <v>695 - 726</v>
      </c>
      <c r="S59" s="40" t="str">
        <f t="shared" si="3"/>
        <v>Exceeds 726</v>
      </c>
      <c r="T59" s="13"/>
      <c r="U59" s="13"/>
    </row>
    <row r="60" spans="1:21" ht="18.95" customHeight="1" x14ac:dyDescent="0.25">
      <c r="A60" s="34" t="s">
        <v>310</v>
      </c>
      <c r="B60" s="35">
        <v>3</v>
      </c>
      <c r="C60" s="198">
        <v>106</v>
      </c>
      <c r="D60" s="34"/>
      <c r="E60" s="34"/>
      <c r="F60" s="34"/>
      <c r="G60" s="34"/>
      <c r="H60" s="34"/>
      <c r="I60" s="34"/>
      <c r="J60" s="34"/>
      <c r="K60" s="34"/>
      <c r="L60" s="34"/>
      <c r="M60" s="34"/>
      <c r="N60" s="34"/>
      <c r="O60" s="36"/>
      <c r="P60" s="37" t="str">
        <f t="shared" si="0"/>
        <v>106 - 111</v>
      </c>
      <c r="Q60" s="38" t="str">
        <f t="shared" si="1"/>
        <v>112 - 117</v>
      </c>
      <c r="R60" s="39" t="str">
        <f t="shared" si="2"/>
        <v>118 - 122</v>
      </c>
      <c r="S60" s="40" t="str">
        <f t="shared" si="3"/>
        <v>Exceeds 122</v>
      </c>
      <c r="T60" s="13"/>
      <c r="U60" s="13"/>
    </row>
    <row r="61" spans="1:21" ht="18.95" customHeight="1" x14ac:dyDescent="0.25">
      <c r="A61" s="34" t="s">
        <v>311</v>
      </c>
      <c r="B61" s="35">
        <v>1</v>
      </c>
      <c r="C61" s="198">
        <v>37</v>
      </c>
      <c r="D61" s="34"/>
      <c r="E61" s="34"/>
      <c r="F61" s="34"/>
      <c r="G61" s="34"/>
      <c r="H61" s="34"/>
      <c r="I61" s="34"/>
      <c r="J61" s="34"/>
      <c r="K61" s="34"/>
      <c r="L61" s="34"/>
      <c r="M61" s="34"/>
      <c r="N61" s="34"/>
      <c r="O61" s="36"/>
      <c r="P61" s="37" t="str">
        <f t="shared" si="0"/>
        <v>37 - 39</v>
      </c>
      <c r="Q61" s="38" t="str">
        <f t="shared" si="1"/>
        <v>40 - 41</v>
      </c>
      <c r="R61" s="39" t="str">
        <f t="shared" si="2"/>
        <v>42 - 43</v>
      </c>
      <c r="S61" s="40" t="str">
        <f t="shared" si="3"/>
        <v>Exceeds 43</v>
      </c>
      <c r="T61" s="13"/>
      <c r="U61" s="13"/>
    </row>
    <row r="62" spans="1:21" ht="18.95" customHeight="1" x14ac:dyDescent="0.25">
      <c r="A62" s="34" t="s">
        <v>312</v>
      </c>
      <c r="B62" s="35">
        <v>3</v>
      </c>
      <c r="C62" s="198">
        <v>50</v>
      </c>
      <c r="D62" s="34"/>
      <c r="E62" s="34"/>
      <c r="F62" s="34"/>
      <c r="G62" s="34"/>
      <c r="H62" s="34"/>
      <c r="I62" s="34"/>
      <c r="J62" s="34"/>
      <c r="K62" s="34"/>
      <c r="L62" s="34"/>
      <c r="M62" s="34"/>
      <c r="N62" s="34"/>
      <c r="O62" s="36"/>
      <c r="P62" s="37" t="str">
        <f t="shared" si="0"/>
        <v>50 - 53</v>
      </c>
      <c r="Q62" s="38" t="str">
        <f t="shared" si="1"/>
        <v>54 - 55</v>
      </c>
      <c r="R62" s="39" t="str">
        <f t="shared" si="2"/>
        <v>56 - 58</v>
      </c>
      <c r="S62" s="40" t="str">
        <f t="shared" si="3"/>
        <v>Exceeds 58</v>
      </c>
      <c r="T62" s="13"/>
      <c r="U62" s="13"/>
    </row>
    <row r="63" spans="1:21" ht="18.95" customHeight="1" x14ac:dyDescent="0.25">
      <c r="A63" s="34" t="s">
        <v>313</v>
      </c>
      <c r="B63" s="35">
        <v>7</v>
      </c>
      <c r="C63" s="198">
        <v>73</v>
      </c>
      <c r="D63" s="34"/>
      <c r="E63" s="34"/>
      <c r="F63" s="34"/>
      <c r="G63" s="34"/>
      <c r="H63" s="34"/>
      <c r="I63" s="34"/>
      <c r="J63" s="34"/>
      <c r="K63" s="34"/>
      <c r="L63" s="34"/>
      <c r="M63" s="34"/>
      <c r="N63" s="34"/>
      <c r="O63" s="36"/>
      <c r="P63" s="37" t="str">
        <f t="shared" si="0"/>
        <v>73 - 77</v>
      </c>
      <c r="Q63" s="38" t="str">
        <f t="shared" si="1"/>
        <v>78 - 80</v>
      </c>
      <c r="R63" s="39" t="str">
        <f t="shared" si="2"/>
        <v>81 - 84</v>
      </c>
      <c r="S63" s="40" t="str">
        <f t="shared" si="3"/>
        <v>Exceeds 84</v>
      </c>
      <c r="T63" s="13"/>
      <c r="U63" s="13"/>
    </row>
    <row r="64" spans="1:21" ht="18.95" customHeight="1" x14ac:dyDescent="0.25">
      <c r="A64" s="34" t="s">
        <v>314</v>
      </c>
      <c r="B64" s="35">
        <v>2</v>
      </c>
      <c r="C64" s="198">
        <v>125</v>
      </c>
      <c r="D64" s="34"/>
      <c r="E64" s="34"/>
      <c r="F64" s="34"/>
      <c r="G64" s="34"/>
      <c r="H64" s="34"/>
      <c r="I64" s="34"/>
      <c r="J64" s="34"/>
      <c r="K64" s="34"/>
      <c r="L64" s="34"/>
      <c r="M64" s="34"/>
      <c r="N64" s="34"/>
      <c r="O64" s="36"/>
      <c r="P64" s="37" t="str">
        <f t="shared" si="0"/>
        <v>125 - 131</v>
      </c>
      <c r="Q64" s="38" t="str">
        <f t="shared" si="1"/>
        <v>132 - 138</v>
      </c>
      <c r="R64" s="39" t="str">
        <f t="shared" si="2"/>
        <v>139 - 144</v>
      </c>
      <c r="S64" s="40" t="str">
        <f t="shared" si="3"/>
        <v>Exceeds 144</v>
      </c>
      <c r="T64" s="13"/>
      <c r="U64" s="13"/>
    </row>
    <row r="65" spans="1:21" ht="18.95" customHeight="1" x14ac:dyDescent="0.25">
      <c r="A65" s="34" t="s">
        <v>315</v>
      </c>
      <c r="B65" s="35">
        <v>1</v>
      </c>
      <c r="C65" s="198">
        <v>29</v>
      </c>
      <c r="D65" s="34"/>
      <c r="E65" s="34"/>
      <c r="F65" s="34"/>
      <c r="G65" s="34"/>
      <c r="H65" s="34"/>
      <c r="I65" s="34"/>
      <c r="J65" s="34"/>
      <c r="K65" s="34"/>
      <c r="L65" s="34"/>
      <c r="M65" s="34"/>
      <c r="N65" s="34"/>
      <c r="O65" s="36"/>
      <c r="P65" s="37" t="str">
        <f t="shared" si="0"/>
        <v>29 - 30</v>
      </c>
      <c r="Q65" s="38" t="str">
        <f t="shared" si="1"/>
        <v>31 - 32</v>
      </c>
      <c r="R65" s="39" t="str">
        <f t="shared" si="2"/>
        <v>33 - 33</v>
      </c>
      <c r="S65" s="40" t="str">
        <f t="shared" si="3"/>
        <v>Exceeds 33</v>
      </c>
      <c r="T65" s="13"/>
      <c r="U65" s="13"/>
    </row>
    <row r="66" spans="1:21" ht="18.95" customHeight="1" x14ac:dyDescent="0.25">
      <c r="A66" s="34" t="s">
        <v>316</v>
      </c>
      <c r="B66" s="35">
        <v>2</v>
      </c>
      <c r="C66" s="198">
        <v>99</v>
      </c>
      <c r="D66" s="34"/>
      <c r="E66" s="34"/>
      <c r="F66" s="34"/>
      <c r="G66" s="34"/>
      <c r="H66" s="34"/>
      <c r="I66" s="34"/>
      <c r="J66" s="34"/>
      <c r="K66" s="34"/>
      <c r="L66" s="34"/>
      <c r="M66" s="34"/>
      <c r="N66" s="34"/>
      <c r="O66" s="36"/>
      <c r="P66" s="37" t="str">
        <f t="shared" si="0"/>
        <v>99 - 104</v>
      </c>
      <c r="Q66" s="38" t="str">
        <f t="shared" si="1"/>
        <v>105 - 109</v>
      </c>
      <c r="R66" s="39" t="str">
        <f t="shared" si="2"/>
        <v>110 - 114</v>
      </c>
      <c r="S66" s="40" t="str">
        <f t="shared" si="3"/>
        <v>Exceeds 114</v>
      </c>
      <c r="T66" s="13"/>
      <c r="U66" s="13"/>
    </row>
    <row r="67" spans="1:21" ht="18.95" customHeight="1" x14ac:dyDescent="0.25">
      <c r="A67" s="34" t="s">
        <v>317</v>
      </c>
      <c r="B67" s="35">
        <v>3</v>
      </c>
      <c r="C67" s="198">
        <v>39</v>
      </c>
      <c r="D67" s="34"/>
      <c r="E67" s="34"/>
      <c r="F67" s="34"/>
      <c r="G67" s="34"/>
      <c r="H67" s="34"/>
      <c r="I67" s="34"/>
      <c r="J67" s="34"/>
      <c r="K67" s="34"/>
      <c r="L67" s="34"/>
      <c r="M67" s="34"/>
      <c r="N67" s="34"/>
      <c r="O67" s="36"/>
      <c r="P67" s="37" t="str">
        <f t="shared" si="0"/>
        <v>39 - 41</v>
      </c>
      <c r="Q67" s="38" t="str">
        <f t="shared" si="1"/>
        <v>42 - 43</v>
      </c>
      <c r="R67" s="39" t="str">
        <f t="shared" si="2"/>
        <v>44 - 45</v>
      </c>
      <c r="S67" s="40" t="str">
        <f t="shared" si="3"/>
        <v>Exceeds 45</v>
      </c>
      <c r="T67" s="13"/>
      <c r="U67" s="13"/>
    </row>
    <row r="68" spans="1:21" ht="18.95" customHeight="1" x14ac:dyDescent="0.25">
      <c r="A68" s="34" t="s">
        <v>318</v>
      </c>
      <c r="B68" s="35">
        <v>1</v>
      </c>
      <c r="C68" s="198">
        <v>48</v>
      </c>
      <c r="D68" s="34"/>
      <c r="E68" s="34"/>
      <c r="F68" s="34"/>
      <c r="G68" s="34"/>
      <c r="H68" s="34"/>
      <c r="I68" s="34"/>
      <c r="J68" s="34"/>
      <c r="K68" s="34"/>
      <c r="L68" s="34"/>
      <c r="M68" s="34"/>
      <c r="N68" s="34"/>
      <c r="O68" s="36"/>
      <c r="P68" s="37" t="str">
        <f t="shared" si="0"/>
        <v>48 - 50</v>
      </c>
      <c r="Q68" s="38" t="str">
        <f t="shared" si="1"/>
        <v>51 - 53</v>
      </c>
      <c r="R68" s="39" t="str">
        <f t="shared" si="2"/>
        <v>54 - 55</v>
      </c>
      <c r="S68" s="40" t="str">
        <f t="shared" si="3"/>
        <v>Exceeds 55</v>
      </c>
      <c r="T68" s="13"/>
      <c r="U68" s="13"/>
    </row>
    <row r="69" spans="1:21" ht="18.95" customHeight="1" x14ac:dyDescent="0.25">
      <c r="A69" s="34" t="s">
        <v>319</v>
      </c>
      <c r="B69" s="35">
        <v>8</v>
      </c>
      <c r="C69" s="198">
        <v>12</v>
      </c>
      <c r="D69" s="34"/>
      <c r="E69" s="34"/>
      <c r="F69" s="34"/>
      <c r="G69" s="34"/>
      <c r="H69" s="34"/>
      <c r="I69" s="34"/>
      <c r="J69" s="34"/>
      <c r="K69" s="34"/>
      <c r="L69" s="34"/>
      <c r="M69" s="34"/>
      <c r="N69" s="34"/>
      <c r="O69" s="36"/>
      <c r="P69" s="37" t="str">
        <f t="shared" ref="P69:P80" si="4">CONCATENATE(ROUND(C69,0)," - ",ROUND($C69*1.05,0))</f>
        <v>12 - 13</v>
      </c>
      <c r="Q69" s="38" t="str">
        <f t="shared" ref="Q69:Q80" si="5">CONCATENATE(ROUND((C69*1.05),0)+1," - ",ROUND((C69*1.1),0))</f>
        <v>14 - 13</v>
      </c>
      <c r="R69" s="39" t="str">
        <f t="shared" ref="R69:R80" si="6">CONCATENATE(ROUND((C69*1.1),0)+1," - ",ROUND((C69*1.15),0))</f>
        <v>14 - 14</v>
      </c>
      <c r="S69" s="40" t="str">
        <f t="shared" ref="S69:S80" si="7">CONCATENATE("Exceeds ",ROUND(C69*1.15,0))</f>
        <v>Exceeds 14</v>
      </c>
      <c r="T69" s="13"/>
      <c r="U69" s="13"/>
    </row>
    <row r="70" spans="1:21" ht="18.95" customHeight="1" x14ac:dyDescent="0.25">
      <c r="A70" s="34" t="s">
        <v>320</v>
      </c>
      <c r="B70" s="35">
        <v>2</v>
      </c>
      <c r="C70" s="198">
        <v>65</v>
      </c>
      <c r="D70" s="34"/>
      <c r="E70" s="34"/>
      <c r="F70" s="34"/>
      <c r="G70" s="34"/>
      <c r="H70" s="34"/>
      <c r="I70" s="34"/>
      <c r="J70" s="34"/>
      <c r="K70" s="34"/>
      <c r="L70" s="34"/>
      <c r="M70" s="34"/>
      <c r="N70" s="34"/>
      <c r="O70" s="36"/>
      <c r="P70" s="37" t="str">
        <f t="shared" si="4"/>
        <v>65 - 68</v>
      </c>
      <c r="Q70" s="38" t="str">
        <f t="shared" si="5"/>
        <v>69 - 72</v>
      </c>
      <c r="R70" s="39" t="str">
        <f t="shared" si="6"/>
        <v>73 - 75</v>
      </c>
      <c r="S70" s="40" t="str">
        <f t="shared" si="7"/>
        <v>Exceeds 75</v>
      </c>
      <c r="T70" s="13"/>
      <c r="U70" s="13"/>
    </row>
    <row r="71" spans="1:21" ht="18.95" customHeight="1" x14ac:dyDescent="0.25">
      <c r="A71" s="34" t="s">
        <v>321</v>
      </c>
      <c r="B71" s="35">
        <v>3</v>
      </c>
      <c r="C71" s="198">
        <v>155</v>
      </c>
      <c r="D71" s="34"/>
      <c r="E71" s="34"/>
      <c r="F71" s="34"/>
      <c r="G71" s="34"/>
      <c r="H71" s="34"/>
      <c r="I71" s="34"/>
      <c r="J71" s="34"/>
      <c r="K71" s="34"/>
      <c r="L71" s="34"/>
      <c r="M71" s="34"/>
      <c r="N71" s="34"/>
      <c r="O71" s="36"/>
      <c r="P71" s="37" t="str">
        <f t="shared" si="4"/>
        <v>155 - 163</v>
      </c>
      <c r="Q71" s="38" t="str">
        <f t="shared" si="5"/>
        <v>164 - 171</v>
      </c>
      <c r="R71" s="39" t="str">
        <f t="shared" si="6"/>
        <v>172 - 178</v>
      </c>
      <c r="S71" s="40" t="str">
        <f t="shared" si="7"/>
        <v>Exceeds 178</v>
      </c>
      <c r="T71" s="13"/>
      <c r="U71" s="13"/>
    </row>
    <row r="72" spans="1:21" ht="18.95" customHeight="1" x14ac:dyDescent="0.25">
      <c r="A72" s="34" t="s">
        <v>322</v>
      </c>
      <c r="B72" s="35">
        <v>5</v>
      </c>
      <c r="C72" s="198">
        <v>60</v>
      </c>
      <c r="D72" s="34"/>
      <c r="E72" s="34"/>
      <c r="F72" s="34"/>
      <c r="G72" s="34"/>
      <c r="H72" s="34"/>
      <c r="I72" s="34"/>
      <c r="J72" s="34"/>
      <c r="K72" s="34"/>
      <c r="L72" s="34"/>
      <c r="M72" s="34"/>
      <c r="N72" s="34"/>
      <c r="O72" s="36"/>
      <c r="P72" s="37" t="str">
        <f t="shared" si="4"/>
        <v>60 - 63</v>
      </c>
      <c r="Q72" s="38" t="str">
        <f t="shared" si="5"/>
        <v>64 - 66</v>
      </c>
      <c r="R72" s="39" t="str">
        <f t="shared" si="6"/>
        <v>67 - 69</v>
      </c>
      <c r="S72" s="40" t="str">
        <f t="shared" si="7"/>
        <v>Exceeds 69</v>
      </c>
      <c r="T72" s="13"/>
      <c r="U72" s="13"/>
    </row>
    <row r="73" spans="1:21" ht="18.95" customHeight="1" x14ac:dyDescent="0.25">
      <c r="A73" s="34" t="s">
        <v>323</v>
      </c>
      <c r="B73" s="35">
        <v>6</v>
      </c>
      <c r="C73" s="198">
        <v>47</v>
      </c>
      <c r="D73" s="34"/>
      <c r="E73" s="34"/>
      <c r="F73" s="34"/>
      <c r="G73" s="34"/>
      <c r="H73" s="34"/>
      <c r="I73" s="34"/>
      <c r="J73" s="34"/>
      <c r="K73" s="34"/>
      <c r="L73" s="34"/>
      <c r="M73" s="34"/>
      <c r="N73" s="34"/>
      <c r="O73" s="36"/>
      <c r="P73" s="37" t="str">
        <f t="shared" si="4"/>
        <v>47 - 49</v>
      </c>
      <c r="Q73" s="38" t="str">
        <f t="shared" si="5"/>
        <v>50 - 52</v>
      </c>
      <c r="R73" s="39" t="str">
        <f t="shared" si="6"/>
        <v>53 - 54</v>
      </c>
      <c r="S73" s="40" t="str">
        <f t="shared" si="7"/>
        <v>Exceeds 54</v>
      </c>
      <c r="T73" s="13"/>
      <c r="U73" s="13"/>
    </row>
    <row r="74" spans="1:21" ht="18.95" customHeight="1" x14ac:dyDescent="0.25">
      <c r="A74" s="34" t="s">
        <v>324</v>
      </c>
      <c r="B74" s="35">
        <v>3</v>
      </c>
      <c r="C74" s="198">
        <v>17</v>
      </c>
      <c r="D74" s="34"/>
      <c r="E74" s="34"/>
      <c r="F74" s="34"/>
      <c r="G74" s="34"/>
      <c r="H74" s="34"/>
      <c r="I74" s="34"/>
      <c r="J74" s="34"/>
      <c r="K74" s="34"/>
      <c r="L74" s="34"/>
      <c r="M74" s="34"/>
      <c r="N74" s="34"/>
      <c r="O74" s="36"/>
      <c r="P74" s="37" t="str">
        <f t="shared" si="4"/>
        <v>17 - 18</v>
      </c>
      <c r="Q74" s="38" t="str">
        <f t="shared" si="5"/>
        <v>19 - 19</v>
      </c>
      <c r="R74" s="39" t="str">
        <f t="shared" si="6"/>
        <v>20 - 20</v>
      </c>
      <c r="S74" s="40" t="str">
        <f t="shared" si="7"/>
        <v>Exceeds 20</v>
      </c>
      <c r="T74" s="13"/>
      <c r="U74" s="13"/>
    </row>
    <row r="75" spans="1:21" ht="18.95" customHeight="1" x14ac:dyDescent="0.25">
      <c r="A75" s="34" t="s">
        <v>325</v>
      </c>
      <c r="B75" s="35">
        <v>4</v>
      </c>
      <c r="C75" s="198">
        <v>191</v>
      </c>
      <c r="D75" s="34"/>
      <c r="E75" s="34"/>
      <c r="F75" s="34"/>
      <c r="G75" s="34"/>
      <c r="H75" s="34"/>
      <c r="I75" s="34"/>
      <c r="J75" s="34"/>
      <c r="K75" s="34"/>
      <c r="L75" s="34"/>
      <c r="M75" s="34"/>
      <c r="N75" s="34"/>
      <c r="O75" s="36"/>
      <c r="P75" s="37" t="str">
        <f t="shared" si="4"/>
        <v>191 - 201</v>
      </c>
      <c r="Q75" s="38" t="str">
        <f t="shared" si="5"/>
        <v>202 - 210</v>
      </c>
      <c r="R75" s="39" t="str">
        <f t="shared" si="6"/>
        <v>211 - 220</v>
      </c>
      <c r="S75" s="40" t="str">
        <f t="shared" si="7"/>
        <v>Exceeds 220</v>
      </c>
      <c r="T75" s="13"/>
      <c r="U75" s="13"/>
    </row>
    <row r="76" spans="1:21" ht="18.95" customHeight="1" x14ac:dyDescent="0.25">
      <c r="A76" s="34" t="s">
        <v>326</v>
      </c>
      <c r="B76" s="35">
        <v>3</v>
      </c>
      <c r="C76" s="198">
        <v>22</v>
      </c>
      <c r="D76" s="34"/>
      <c r="E76" s="34"/>
      <c r="F76" s="34"/>
      <c r="G76" s="34"/>
      <c r="H76" s="34"/>
      <c r="I76" s="34"/>
      <c r="J76" s="34"/>
      <c r="K76" s="34"/>
      <c r="L76" s="34"/>
      <c r="M76" s="34"/>
      <c r="N76" s="34"/>
      <c r="O76" s="36"/>
      <c r="P76" s="37" t="str">
        <f t="shared" si="4"/>
        <v>22 - 23</v>
      </c>
      <c r="Q76" s="38" t="str">
        <f t="shared" si="5"/>
        <v>24 - 24</v>
      </c>
      <c r="R76" s="39" t="str">
        <f t="shared" si="6"/>
        <v>25 - 25</v>
      </c>
      <c r="S76" s="40" t="str">
        <f t="shared" si="7"/>
        <v>Exceeds 25</v>
      </c>
      <c r="T76" s="13"/>
      <c r="U76" s="13"/>
    </row>
    <row r="77" spans="1:21" ht="18.95" customHeight="1" x14ac:dyDescent="0.25">
      <c r="A77" s="34" t="s">
        <v>327</v>
      </c>
      <c r="B77" s="35">
        <v>7</v>
      </c>
      <c r="C77" s="198">
        <v>109</v>
      </c>
      <c r="D77" s="34"/>
      <c r="E77" s="34"/>
      <c r="F77" s="34"/>
      <c r="G77" s="34"/>
      <c r="H77" s="34"/>
      <c r="I77" s="34"/>
      <c r="J77" s="34"/>
      <c r="K77" s="34"/>
      <c r="L77" s="34"/>
      <c r="M77" s="34"/>
      <c r="N77" s="34"/>
      <c r="O77" s="36"/>
      <c r="P77" s="37" t="str">
        <f t="shared" si="4"/>
        <v>109 - 114</v>
      </c>
      <c r="Q77" s="38" t="str">
        <f t="shared" si="5"/>
        <v>115 - 120</v>
      </c>
      <c r="R77" s="39" t="str">
        <f t="shared" si="6"/>
        <v>121 - 125</v>
      </c>
      <c r="S77" s="40" t="str">
        <f t="shared" si="7"/>
        <v>Exceeds 125</v>
      </c>
      <c r="T77" s="13"/>
      <c r="U77" s="13"/>
    </row>
    <row r="78" spans="1:21" ht="18.95" customHeight="1" x14ac:dyDescent="0.25">
      <c r="A78" s="34" t="s">
        <v>328</v>
      </c>
      <c r="B78" s="35">
        <v>6</v>
      </c>
      <c r="C78" s="198">
        <v>139</v>
      </c>
      <c r="D78" s="34"/>
      <c r="E78" s="34"/>
      <c r="F78" s="34"/>
      <c r="G78" s="34"/>
      <c r="H78" s="34"/>
      <c r="I78" s="34"/>
      <c r="J78" s="34"/>
      <c r="K78" s="34"/>
      <c r="L78" s="34"/>
      <c r="M78" s="34"/>
      <c r="N78" s="34"/>
      <c r="O78" s="36"/>
      <c r="P78" s="37" t="str">
        <f t="shared" si="4"/>
        <v>139 - 146</v>
      </c>
      <c r="Q78" s="38" t="str">
        <f t="shared" si="5"/>
        <v>147 - 153</v>
      </c>
      <c r="R78" s="39" t="str">
        <f t="shared" si="6"/>
        <v>154 - 160</v>
      </c>
      <c r="S78" s="40" t="str">
        <f t="shared" si="7"/>
        <v>Exceeds 160</v>
      </c>
      <c r="T78" s="13"/>
      <c r="U78" s="13"/>
    </row>
    <row r="79" spans="1:21" ht="18.95" customHeight="1" x14ac:dyDescent="0.25">
      <c r="A79" s="34" t="s">
        <v>329</v>
      </c>
      <c r="B79" s="35">
        <v>8</v>
      </c>
      <c r="C79" s="198">
        <v>1493</v>
      </c>
      <c r="D79" s="34"/>
      <c r="E79" s="34"/>
      <c r="F79" s="34"/>
      <c r="G79" s="34"/>
      <c r="H79" s="34"/>
      <c r="I79" s="34"/>
      <c r="J79" s="34"/>
      <c r="K79" s="34"/>
      <c r="L79" s="34"/>
      <c r="M79" s="34"/>
      <c r="N79" s="34"/>
      <c r="O79" s="36"/>
      <c r="P79" s="37" t="str">
        <f t="shared" si="4"/>
        <v>1493 - 1568</v>
      </c>
      <c r="Q79" s="38" t="str">
        <f t="shared" si="5"/>
        <v>1569 - 1642</v>
      </c>
      <c r="R79" s="39" t="str">
        <f t="shared" si="6"/>
        <v>1643 - 1717</v>
      </c>
      <c r="S79" s="40" t="str">
        <f t="shared" si="7"/>
        <v>Exceeds 1717</v>
      </c>
      <c r="T79" s="13"/>
      <c r="U79" s="13"/>
    </row>
    <row r="80" spans="1:21" ht="18.95" customHeight="1" thickBot="1" x14ac:dyDescent="0.3">
      <c r="A80" s="34" t="s">
        <v>330</v>
      </c>
      <c r="B80" s="35">
        <v>5</v>
      </c>
      <c r="C80" s="198">
        <v>38</v>
      </c>
      <c r="D80" s="34"/>
      <c r="E80" s="34"/>
      <c r="F80" s="34"/>
      <c r="G80" s="34"/>
      <c r="H80" s="34"/>
      <c r="I80" s="34"/>
      <c r="J80" s="34"/>
      <c r="K80" s="34"/>
      <c r="L80" s="34"/>
      <c r="M80" s="34"/>
      <c r="N80" s="34"/>
      <c r="O80" s="36"/>
      <c r="P80" s="41" t="str">
        <f t="shared" si="4"/>
        <v>38 - 40</v>
      </c>
      <c r="Q80" s="42" t="str">
        <f t="shared" si="5"/>
        <v>41 - 42</v>
      </c>
      <c r="R80" s="43" t="str">
        <f t="shared" si="6"/>
        <v>43 - 44</v>
      </c>
      <c r="S80" s="44" t="str">
        <f t="shared" si="7"/>
        <v>Exceeds 44</v>
      </c>
      <c r="T80" s="13"/>
      <c r="U80" s="13"/>
    </row>
    <row r="81" ht="0.6" customHeight="1" x14ac:dyDescent="0.55000000000000004"/>
    <row r="82" ht="19.5" hidden="1" x14ac:dyDescent="0.55000000000000004"/>
    <row r="83" ht="0.95" customHeight="1" x14ac:dyDescent="0.55000000000000004"/>
  </sheetData>
  <mergeCells count="26">
    <mergeCell ref="A1:B1"/>
    <mergeCell ref="C1:E1"/>
    <mergeCell ref="F1:I1"/>
    <mergeCell ref="J1:M1"/>
    <mergeCell ref="A2:B3"/>
    <mergeCell ref="C2:S2"/>
    <mergeCell ref="C3:O3"/>
    <mergeCell ref="P3:S3"/>
    <mergeCell ref="M4:M6"/>
    <mergeCell ref="A4:B5"/>
    <mergeCell ref="C4:C6"/>
    <mergeCell ref="D4:D6"/>
    <mergeCell ref="E4:E6"/>
    <mergeCell ref="F4:F6"/>
    <mergeCell ref="G4:G6"/>
    <mergeCell ref="H4:H6"/>
    <mergeCell ref="I4:I6"/>
    <mergeCell ref="J4:J6"/>
    <mergeCell ref="K4:K6"/>
    <mergeCell ref="L4:L6"/>
    <mergeCell ref="S5:S6"/>
    <mergeCell ref="N4:N6"/>
    <mergeCell ref="O4:O6"/>
    <mergeCell ref="P5:P6"/>
    <mergeCell ref="Q5:Q6"/>
    <mergeCell ref="R5:R6"/>
  </mergeCells>
  <pageMargins left="0.7" right="0.7" top="0.75" bottom="0.75" header="0.3" footer="0.3"/>
  <pageSetup scale="66"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A696ED34404446B71C55E6B013E245" ma:contentTypeVersion="19" ma:contentTypeDescription="Create a new document." ma:contentTypeScope="" ma:versionID="a6362a291933b8ff2331a1ac63f5706f">
  <xsd:schema xmlns:xsd="http://www.w3.org/2001/XMLSchema" xmlns:xs="http://www.w3.org/2001/XMLSchema" xmlns:p="http://schemas.microsoft.com/office/2006/metadata/properties" xmlns:ns2="03f51d2d-0048-471e-852d-1be5523b3377" xmlns:ns3="261c626f-14bd-4750-bc9e-773bafccb085" targetNamespace="http://schemas.microsoft.com/office/2006/metadata/properties" ma:root="true" ma:fieldsID="99ed9171c7a366d4eee43f01ed41b656" ns2:_="" ns3:_="">
    <xsd:import namespace="03f51d2d-0048-471e-852d-1be5523b3377"/>
    <xsd:import namespace="261c626f-14bd-4750-bc9e-773bafccb08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f51d2d-0048-471e-852d-1be5523b3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87db6f3-70db-408f-a1a6-f852f9717b9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1c626f-14bd-4750-bc9e-773bafccb08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985bd13-d52f-4cf1-949c-4a628788ed40}" ma:internalName="TaxCatchAll" ma:showField="CatchAllData" ma:web="261c626f-14bd-4750-bc9e-773bafccb0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1c626f-14bd-4750-bc9e-773bafccb085" xsi:nil="true"/>
    <lcf76f155ced4ddcb4097134ff3c332f xmlns="03f51d2d-0048-471e-852d-1be5523b337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F3CAD6F-6D22-4AAD-809B-85B6953390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f51d2d-0048-471e-852d-1be5523b3377"/>
    <ds:schemaRef ds:uri="261c626f-14bd-4750-bc9e-773bafccb0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C469A1-C23C-4959-A145-AC77E1568C17}">
  <ds:schemaRefs>
    <ds:schemaRef ds:uri="http://schemas.microsoft.com/sharepoint/v3/contenttype/forms"/>
  </ds:schemaRefs>
</ds:datastoreItem>
</file>

<file path=customXml/itemProps3.xml><?xml version="1.0" encoding="utf-8"?>
<ds:datastoreItem xmlns:ds="http://schemas.openxmlformats.org/officeDocument/2006/customXml" ds:itemID="{EB94BFB5-AA1C-4955-8607-E598D99C56D8}">
  <ds:schemaRefs>
    <ds:schemaRef ds:uri="http://schemas.microsoft.com/office/2006/metadata/properties"/>
    <ds:schemaRef ds:uri="http://schemas.microsoft.com/office/infopath/2007/PartnerControls"/>
    <ds:schemaRef ds:uri="261c626f-14bd-4750-bc9e-773bafccb085"/>
    <ds:schemaRef ds:uri="03f51d2d-0048-471e-852d-1be5523b33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General Information</vt:lpstr>
      <vt:lpstr>Deadline Tracker &amp; Pulse Checks</vt:lpstr>
      <vt:lpstr>Chapter Affiliation Req's</vt:lpstr>
      <vt:lpstr>Resources</vt:lpstr>
      <vt:lpstr>26-27 PY CEC Roster</vt:lpstr>
      <vt:lpstr>Sheet2</vt:lpstr>
      <vt:lpstr>Key Performance Indicators</vt:lpstr>
      <vt:lpstr>Membership Growth</vt:lpstr>
      <vt:lpstr>'Key Performance Indicators'!Print_Area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drodgers@agacgfm.org</dc:creator>
  <cp:keywords/>
  <dc:description/>
  <cp:lastModifiedBy>Dana Rodgers</cp:lastModifiedBy>
  <cp:revision/>
  <dcterms:created xsi:type="dcterms:W3CDTF">2015-06-05T18:17:20Z</dcterms:created>
  <dcterms:modified xsi:type="dcterms:W3CDTF">2026-07-06T16:28:43Z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0x01010081A696ED34404446B71C55E6B013E245</vt:lpwstr>
  </property>
  <property fmtid="{D5CDD505-2E9C-101B-9397-08002B2CF9AE}" pid="3" name="MediaServiceImageTags">
    <vt:lpwstr/>
  </property>
</Properties>
</file>